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75" windowWidth="28800" windowHeight="6960" tabRatio="601" activeTab="3"/>
  </bookViews>
  <sheets>
    <sheet name="Notes" sheetId="1" r:id="rId1"/>
    <sheet name="Luxembourg" sheetId="2" r:id="rId2"/>
    <sheet name="Other euro area" sheetId="3" r:id="rId3"/>
    <sheet name="Rest of the world" sheetId="4" r:id="rId4"/>
  </sheets>
  <definedNames>
    <definedName name="_xlnm.Print_Titles" localSheetId="1">'Luxembourg'!$1:$5</definedName>
    <definedName name="_xlnm.Print_Titles" localSheetId="0">'Notes'!$1:$6</definedName>
    <definedName name="_xlnm.Print_Titles" localSheetId="2">'Other euro area'!$1:$5</definedName>
    <definedName name="_xlnm.Print_Titles" localSheetId="3">'Rest of the world'!$1:$5</definedName>
  </definedNames>
  <calcPr fullCalcOnLoad="1"/>
</workbook>
</file>

<file path=xl/sharedStrings.xml><?xml version="1.0" encoding="utf-8"?>
<sst xmlns="http://schemas.openxmlformats.org/spreadsheetml/2006/main" count="132" uniqueCount="35">
  <si>
    <t xml:space="preserve"> </t>
  </si>
  <si>
    <t>Total</t>
  </si>
  <si>
    <t>&lt; 1 an</t>
  </si>
  <si>
    <t>&gt; 1an</t>
  </si>
  <si>
    <t>1. Luxembourg</t>
  </si>
  <si>
    <t>General government</t>
  </si>
  <si>
    <t>Other financial intermediaries / Financial auxiliaires</t>
  </si>
  <si>
    <t>Non financial corporations</t>
  </si>
  <si>
    <t>(EUR millions)</t>
  </si>
  <si>
    <t>3. Rest of the world</t>
  </si>
  <si>
    <t>2. Other euro area member countries</t>
  </si>
  <si>
    <t>Households / Non profit institutions sevring households</t>
  </si>
  <si>
    <t>Insurance corporations / Pension funds</t>
  </si>
  <si>
    <t>Table 11.10</t>
  </si>
  <si>
    <t>Methodological notes</t>
  </si>
  <si>
    <t>1.</t>
  </si>
  <si>
    <t>2.</t>
  </si>
  <si>
    <t>Data is revised on a regular basis in the light of new information. Discrepancies may arise from rounding.</t>
  </si>
  <si>
    <t>3.</t>
  </si>
  <si>
    <t>For 1999 up to 2002 data has been partly estimated due to discrepancies in the basic reporting schemes.</t>
  </si>
  <si>
    <t>4.</t>
  </si>
  <si>
    <t>5.</t>
  </si>
  <si>
    <t>6.</t>
  </si>
  <si>
    <t>Data is compiled by the Banque centrale du Luxembourg.</t>
  </si>
  <si>
    <t>Countries</t>
  </si>
  <si>
    <t>The composition of the euro area chnages over time; for additional details concerning the composition of the euro area please</t>
  </si>
  <si>
    <t xml:space="preserve"> refer to the the list of euro area member countries with their respective date of joining the euro area (www.bcl.lu).</t>
  </si>
  <si>
    <t>Sectors</t>
  </si>
  <si>
    <t>Additional methodological explanations</t>
  </si>
  <si>
    <t>Regulation ECB/2013/33 concerning the balance sheet of the monetary financial institutions sector (www.ecb.int).</t>
  </si>
  <si>
    <t xml:space="preserve">Regulation (EU) No 549/2013 on the European system of national and regional accounts in the European Union </t>
  </si>
  <si>
    <t>(www.eur-lex.europa.eu)</t>
  </si>
  <si>
    <t>Banks and deposit-taking corporations</t>
  </si>
  <si>
    <t>The sector «Banks and deposit-taking corporations» includes the Central bank, banks and other deposit-taking corporations.</t>
  </si>
  <si>
    <t xml:space="preserve">Holdings of debt securities of credit institutions by counterpart and maturity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</si>
</sst>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.000"/>
    <numFmt numFmtId="201" formatCode="0.000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.0"/>
    <numFmt numFmtId="207" formatCode="#,##0\ \ "/>
    <numFmt numFmtId="208" formatCode="\ \ \ @"/>
    <numFmt numFmtId="209" formatCode="\ \ \ \ \ \ \ \ \ \ \ \ @"/>
    <numFmt numFmtId="210" formatCode="\ \ \ \ @"/>
    <numFmt numFmtId="211" formatCode="\ \ \ \ \ \ \ \ @"/>
    <numFmt numFmtId="212" formatCode="#,##0.0\ 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6" fontId="7" fillId="0" borderId="12" xfId="0" applyNumberFormat="1" applyFont="1" applyFill="1" applyBorder="1" applyAlignment="1">
      <alignment horizontal="center" vertical="center" wrapText="1"/>
    </xf>
    <xf numFmtId="208" fontId="7" fillId="0" borderId="15" xfId="0" applyNumberFormat="1" applyFont="1" applyFill="1" applyBorder="1" applyAlignment="1">
      <alignment/>
    </xf>
    <xf numFmtId="206" fontId="7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07" fontId="7" fillId="0" borderId="12" xfId="0" applyNumberFormat="1" applyFont="1" applyFill="1" applyBorder="1" applyAlignment="1" applyProtection="1">
      <alignment horizontal="right"/>
      <protection locked="0"/>
    </xf>
    <xf numFmtId="207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207" fontId="7" fillId="0" borderId="15" xfId="0" applyNumberFormat="1" applyFont="1" applyFill="1" applyBorder="1" applyAlignment="1" applyProtection="1">
      <alignment horizontal="left"/>
      <protection locked="0"/>
    </xf>
    <xf numFmtId="207" fontId="7" fillId="0" borderId="15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207" fontId="7" fillId="0" borderId="15" xfId="0" applyNumberFormat="1" applyFont="1" applyBorder="1" applyAlignment="1" applyProtection="1">
      <alignment/>
      <protection locked="0"/>
    </xf>
    <xf numFmtId="207" fontId="7" fillId="0" borderId="16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5.7109375" style="31" customWidth="1"/>
    <col min="3" max="4" width="5.7109375" style="30" customWidth="1"/>
    <col min="5" max="12" width="12.7109375" style="30" customWidth="1"/>
    <col min="13" max="16384" width="9.140625" style="30" customWidth="1"/>
  </cols>
  <sheetData>
    <row r="1" spans="1:4" ht="14.25">
      <c r="A1" s="4" t="s">
        <v>14</v>
      </c>
      <c r="B1" s="16"/>
      <c r="C1" s="16"/>
      <c r="D1" s="16"/>
    </row>
    <row r="2" spans="1:4" ht="14.25">
      <c r="A2" s="4"/>
      <c r="B2" s="16"/>
      <c r="C2" s="16"/>
      <c r="D2" s="16"/>
    </row>
    <row r="3" spans="1:4" ht="14.25">
      <c r="A3" s="19"/>
      <c r="B3" s="16"/>
      <c r="C3" s="16"/>
      <c r="D3" s="16"/>
    </row>
    <row r="4" spans="1:4" ht="14.25">
      <c r="A4" s="27" t="s">
        <v>15</v>
      </c>
      <c r="B4" s="28" t="s">
        <v>23</v>
      </c>
      <c r="C4" s="28"/>
      <c r="D4" s="28"/>
    </row>
    <row r="5" spans="1:4" ht="14.25">
      <c r="A5" s="27" t="s">
        <v>16</v>
      </c>
      <c r="B5" s="28" t="s">
        <v>17</v>
      </c>
      <c r="C5" s="28"/>
      <c r="D5" s="28"/>
    </row>
    <row r="6" spans="1:2" s="16" customFormat="1" ht="14.25">
      <c r="A6" s="19" t="s">
        <v>18</v>
      </c>
      <c r="B6" s="16" t="s">
        <v>19</v>
      </c>
    </row>
    <row r="7" spans="1:4" ht="14.25">
      <c r="A7" s="27" t="s">
        <v>20</v>
      </c>
      <c r="B7" s="28" t="s">
        <v>24</v>
      </c>
      <c r="D7" s="16"/>
    </row>
    <row r="8" spans="1:3" ht="14.25">
      <c r="A8" s="27"/>
      <c r="B8" s="31" t="s">
        <v>15</v>
      </c>
      <c r="C8" s="28" t="s">
        <v>25</v>
      </c>
    </row>
    <row r="9" spans="1:3" ht="14.25">
      <c r="A9" s="27"/>
      <c r="C9" s="16" t="s">
        <v>26</v>
      </c>
    </row>
    <row r="10" spans="1:4" ht="14.25">
      <c r="A10" s="27" t="s">
        <v>21</v>
      </c>
      <c r="B10" s="28" t="s">
        <v>27</v>
      </c>
      <c r="C10" s="28"/>
      <c r="D10" s="28"/>
    </row>
    <row r="11" spans="1:4" ht="14.25">
      <c r="A11" s="27"/>
      <c r="B11" s="31" t="s">
        <v>15</v>
      </c>
      <c r="C11" s="28" t="s">
        <v>33</v>
      </c>
      <c r="D11" s="28"/>
    </row>
    <row r="12" spans="1:4" ht="14.25">
      <c r="A12" s="27" t="s">
        <v>22</v>
      </c>
      <c r="B12" s="29" t="s">
        <v>28</v>
      </c>
      <c r="C12" s="28"/>
      <c r="D12" s="28"/>
    </row>
    <row r="13" spans="2:3" ht="14.25">
      <c r="B13" s="31" t="s">
        <v>15</v>
      </c>
      <c r="C13" s="30" t="s">
        <v>29</v>
      </c>
    </row>
    <row r="14" spans="2:3" ht="14.25">
      <c r="B14" s="31" t="s">
        <v>16</v>
      </c>
      <c r="C14" s="30" t="s">
        <v>30</v>
      </c>
    </row>
    <row r="15" ht="14.25">
      <c r="C15" s="30" t="s">
        <v>31</v>
      </c>
    </row>
  </sheetData>
  <sheetProtection/>
  <printOptions horizontalCentered="1"/>
  <pageMargins left="0.3937007874015748" right="0.1968503937007874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zoomScale="75" zoomScaleNormal="75" zoomScalePageLayoutView="0" workbookViewId="0" topLeftCell="A1">
      <pane xSplit="1" ySplit="10" topLeftCell="B80" activePane="bottomRight" state="frozen"/>
      <selection pane="topLeft" activeCell="M86" sqref="M86"/>
      <selection pane="topRight" activeCell="M86" sqref="M86"/>
      <selection pane="bottomLeft" activeCell="M86" sqref="M86"/>
      <selection pane="bottomRight" activeCell="A87" sqref="A87:IV87"/>
    </sheetView>
  </sheetViews>
  <sheetFormatPr defaultColWidth="9.140625" defaultRowHeight="12.75"/>
  <cols>
    <col min="1" max="1" width="12.7109375" style="19" customWidth="1"/>
    <col min="2" max="5" width="15.7109375" style="19" customWidth="1"/>
    <col min="6" max="6" width="15.7109375" style="20" customWidth="1"/>
    <col min="7" max="8" width="15.7109375" style="16" customWidth="1"/>
    <col min="9" max="19" width="14.7109375" style="16" customWidth="1"/>
    <col min="20" max="20" width="12.7109375" style="19" customWidth="1"/>
    <col min="21" max="16384" width="9.140625" style="16" customWidth="1"/>
  </cols>
  <sheetData>
    <row r="1" spans="1:20" s="1" customFormat="1" ht="15">
      <c r="A1" s="1" t="s">
        <v>13</v>
      </c>
      <c r="T1" s="1" t="s">
        <v>0</v>
      </c>
    </row>
    <row r="2" spans="1:20" s="1" customFormat="1" ht="24.75" customHeight="1">
      <c r="A2" s="2" t="s">
        <v>34</v>
      </c>
      <c r="B2" s="2"/>
      <c r="C2" s="2"/>
      <c r="D2" s="2"/>
      <c r="E2" s="2"/>
      <c r="T2" s="2" t="s">
        <v>0</v>
      </c>
    </row>
    <row r="3" spans="1:20" s="3" customFormat="1" ht="14.25">
      <c r="A3" s="3" t="s">
        <v>8</v>
      </c>
      <c r="T3" s="3" t="s">
        <v>0</v>
      </c>
    </row>
    <row r="4" s="3" customFormat="1" ht="14.25"/>
    <row r="5" s="4" customFormat="1" ht="14.25"/>
    <row r="6" spans="1:20" s="5" customFormat="1" ht="15">
      <c r="A6" s="5" t="s">
        <v>4</v>
      </c>
      <c r="T6" s="5" t="s">
        <v>0</v>
      </c>
    </row>
    <row r="7" spans="1:20" s="5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19" s="8" customFormat="1" ht="42.75" customHeight="1">
      <c r="B8" s="35" t="s">
        <v>32</v>
      </c>
      <c r="C8" s="36"/>
      <c r="D8" s="37"/>
      <c r="E8" s="35" t="s">
        <v>5</v>
      </c>
      <c r="F8" s="36"/>
      <c r="G8" s="37"/>
      <c r="H8" s="35" t="s">
        <v>6</v>
      </c>
      <c r="I8" s="36"/>
      <c r="J8" s="37"/>
      <c r="K8" s="35" t="s">
        <v>12</v>
      </c>
      <c r="L8" s="36"/>
      <c r="M8" s="37"/>
      <c r="N8" s="35" t="s">
        <v>7</v>
      </c>
      <c r="O8" s="36"/>
      <c r="P8" s="37"/>
      <c r="Q8" s="35" t="s">
        <v>11</v>
      </c>
      <c r="R8" s="36"/>
      <c r="S8" s="37"/>
    </row>
    <row r="9" spans="2:19" s="8" customFormat="1" ht="14.25">
      <c r="B9" s="9" t="s">
        <v>1</v>
      </c>
      <c r="C9" s="10" t="s">
        <v>2</v>
      </c>
      <c r="D9" s="10" t="s">
        <v>3</v>
      </c>
      <c r="E9" s="9" t="s">
        <v>1</v>
      </c>
      <c r="F9" s="10" t="s">
        <v>2</v>
      </c>
      <c r="G9" s="10" t="s">
        <v>3</v>
      </c>
      <c r="H9" s="9" t="s">
        <v>1</v>
      </c>
      <c r="I9" s="10" t="s">
        <v>2</v>
      </c>
      <c r="J9" s="10" t="s">
        <v>3</v>
      </c>
      <c r="K9" s="9" t="s">
        <v>1</v>
      </c>
      <c r="L9" s="10" t="s">
        <v>2</v>
      </c>
      <c r="M9" s="10" t="s">
        <v>3</v>
      </c>
      <c r="N9" s="9" t="s">
        <v>1</v>
      </c>
      <c r="O9" s="10" t="s">
        <v>2</v>
      </c>
      <c r="P9" s="10" t="s">
        <v>3</v>
      </c>
      <c r="Q9" s="9" t="s">
        <v>1</v>
      </c>
      <c r="R9" s="10" t="s">
        <v>2</v>
      </c>
      <c r="S9" s="10" t="s">
        <v>3</v>
      </c>
    </row>
    <row r="10" spans="1:20" s="8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0" s="8" customFormat="1" ht="14.2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</row>
    <row r="12" spans="1:20" s="18" customFormat="1" ht="14.25">
      <c r="A12" s="32">
        <v>199903</v>
      </c>
      <c r="B12" s="17">
        <v>4198.788445391801</v>
      </c>
      <c r="C12" s="17">
        <v>689.4184032368963</v>
      </c>
      <c r="D12" s="17">
        <v>3509.3700421549047</v>
      </c>
      <c r="E12" s="17">
        <v>214.80567874712284</v>
      </c>
      <c r="F12" s="17">
        <v>35.956907025476745</v>
      </c>
      <c r="G12" s="17">
        <v>178.8487717216461</v>
      </c>
      <c r="H12" s="17">
        <f aca="true" t="shared" si="0" ref="H12:H27">I12+J12</f>
        <v>589.2375277862908</v>
      </c>
      <c r="I12" s="17">
        <v>131.52058288803173</v>
      </c>
      <c r="J12" s="17">
        <v>457.7169448982591</v>
      </c>
      <c r="K12" s="17">
        <f aca="true" t="shared" si="1" ref="K12:K27">L12+M12</f>
        <v>83.41408049997328</v>
      </c>
      <c r="L12" s="17">
        <v>0.5805784231630985</v>
      </c>
      <c r="M12" s="17">
        <v>82.83350207681018</v>
      </c>
      <c r="N12" s="17">
        <f aca="true" t="shared" si="2" ref="N12:N27">O12+P12</f>
        <v>324.7141348060613</v>
      </c>
      <c r="O12" s="17">
        <v>5.439266302912331</v>
      </c>
      <c r="P12" s="17">
        <v>319.2748685031489</v>
      </c>
      <c r="Q12" s="17">
        <f aca="true" t="shared" si="3" ref="Q12:Q27">R12+S12</f>
        <v>86.38759996188939</v>
      </c>
      <c r="R12" s="17">
        <v>0.5805784231630985</v>
      </c>
      <c r="S12" s="17">
        <v>85.80702153872629</v>
      </c>
      <c r="T12" s="22">
        <f>A12</f>
        <v>199903</v>
      </c>
    </row>
    <row r="13" spans="1:20" s="18" customFormat="1" ht="14.25">
      <c r="A13" s="32">
        <v>199906</v>
      </c>
      <c r="B13" s="17">
        <v>4392.589110280015</v>
      </c>
      <c r="C13" s="17">
        <v>1045.2214367185506</v>
      </c>
      <c r="D13" s="17">
        <v>3347.3676735614645</v>
      </c>
      <c r="E13" s="17">
        <v>230.1123515280567</v>
      </c>
      <c r="F13" s="17">
        <v>101.8589557611382</v>
      </c>
      <c r="G13" s="17">
        <v>128.2533957669185</v>
      </c>
      <c r="H13" s="17">
        <f t="shared" si="0"/>
        <v>468.40523217263575</v>
      </c>
      <c r="I13" s="17">
        <v>49.55293130654877</v>
      </c>
      <c r="J13" s="17">
        <f>389.852300866087+29</f>
        <v>418.852300866087</v>
      </c>
      <c r="K13" s="17">
        <f t="shared" si="1"/>
        <v>100.16079268815649</v>
      </c>
      <c r="L13" s="17">
        <v>0.5163112565095</v>
      </c>
      <c r="M13" s="17">
        <v>99.644481431647</v>
      </c>
      <c r="N13" s="17">
        <f t="shared" si="2"/>
        <v>342.3684286320658</v>
      </c>
      <c r="O13" s="17">
        <v>39.857792572658795</v>
      </c>
      <c r="P13" s="17">
        <f>273.510636059407+29</f>
        <v>302.510636059407</v>
      </c>
      <c r="Q13" s="17">
        <f t="shared" si="3"/>
        <v>99.51445010589715</v>
      </c>
      <c r="R13" s="17">
        <v>0.5163112565095</v>
      </c>
      <c r="S13" s="17">
        <v>98.99813884938766</v>
      </c>
      <c r="T13" s="22">
        <f aca="true" t="shared" si="4" ref="T13:T77">A13</f>
        <v>199906</v>
      </c>
    </row>
    <row r="14" spans="1:20" s="18" customFormat="1" ht="14.25">
      <c r="A14" s="32">
        <v>199909</v>
      </c>
      <c r="B14" s="17">
        <v>4252.989242119867</v>
      </c>
      <c r="C14" s="17">
        <v>2243.8326592016724</v>
      </c>
      <c r="D14" s="17">
        <v>2009.156582918195</v>
      </c>
      <c r="E14" s="17">
        <v>226.4418279928293</v>
      </c>
      <c r="F14" s="17">
        <v>107.11171146884126</v>
      </c>
      <c r="G14" s="17">
        <v>119.33011652398804</v>
      </c>
      <c r="H14" s="17">
        <f t="shared" si="0"/>
        <v>453.7901255464616</v>
      </c>
      <c r="I14" s="17">
        <v>72.3782996946696</v>
      </c>
      <c r="J14" s="17">
        <v>381.411825851792</v>
      </c>
      <c r="K14" s="17">
        <f t="shared" si="1"/>
        <v>92.32814116189762</v>
      </c>
      <c r="L14" s="17">
        <v>4.1813621020835</v>
      </c>
      <c r="M14" s="17">
        <v>88.14677905981412</v>
      </c>
      <c r="N14" s="17">
        <f t="shared" si="2"/>
        <v>312.16763385702745</v>
      </c>
      <c r="O14" s="17">
        <v>40.6454592331365</v>
      </c>
      <c r="P14" s="17">
        <v>271.522174623891</v>
      </c>
      <c r="Q14" s="17">
        <f t="shared" si="3"/>
        <v>91.74049596816552</v>
      </c>
      <c r="R14" s="17">
        <v>4.1813621020835</v>
      </c>
      <c r="S14" s="17">
        <v>87.55913386608202</v>
      </c>
      <c r="T14" s="22">
        <f t="shared" si="4"/>
        <v>199909</v>
      </c>
    </row>
    <row r="15" spans="1:20" s="18" customFormat="1" ht="14.25">
      <c r="A15" s="32">
        <v>199912</v>
      </c>
      <c r="B15" s="17">
        <v>3269.2806756585533</v>
      </c>
      <c r="C15" s="17">
        <v>1134.4310447471055</v>
      </c>
      <c r="D15" s="17">
        <v>2134.849630911448</v>
      </c>
      <c r="E15" s="17">
        <v>188.03298452310082</v>
      </c>
      <c r="F15" s="17">
        <v>77.84622799129896</v>
      </c>
      <c r="G15" s="17">
        <v>110.18675653180185</v>
      </c>
      <c r="H15" s="17">
        <f t="shared" si="0"/>
        <v>539.4031187644207</v>
      </c>
      <c r="I15" s="17">
        <v>49.927177952418546</v>
      </c>
      <c r="J15" s="17">
        <v>489.4759408120022</v>
      </c>
      <c r="K15" s="17">
        <f t="shared" si="1"/>
        <v>33.17945370255663</v>
      </c>
      <c r="L15" s="17">
        <v>0.631989594334412</v>
      </c>
      <c r="M15" s="17">
        <v>32.547464108222215</v>
      </c>
      <c r="N15" s="17">
        <f t="shared" si="2"/>
        <v>271.12353596946275</v>
      </c>
      <c r="O15" s="17">
        <v>14.851755466858682</v>
      </c>
      <c r="P15" s="17">
        <v>256.2717805026041</v>
      </c>
      <c r="Q15" s="17">
        <f t="shared" si="3"/>
        <v>34.12743809405825</v>
      </c>
      <c r="R15" s="17">
        <v>7.267880334845739</v>
      </c>
      <c r="S15" s="17">
        <v>26.859557759212514</v>
      </c>
      <c r="T15" s="22">
        <f t="shared" si="4"/>
        <v>199912</v>
      </c>
    </row>
    <row r="16" spans="1:20" s="18" customFormat="1" ht="14.25">
      <c r="A16" s="32">
        <v>200003</v>
      </c>
      <c r="B16" s="17">
        <v>3700.052590564902</v>
      </c>
      <c r="C16" s="17">
        <v>1110.1181865962783</v>
      </c>
      <c r="D16" s="17">
        <v>2589.934403968624</v>
      </c>
      <c r="E16" s="17">
        <f>F16+G16</f>
        <v>244.75853007058168</v>
      </c>
      <c r="F16" s="17">
        <v>1.8015874978907171</v>
      </c>
      <c r="G16" s="17">
        <v>242.95694257269096</v>
      </c>
      <c r="H16" s="17">
        <f t="shared" si="0"/>
        <v>526.3187224525476</v>
      </c>
      <c r="I16" s="17">
        <v>15.270704772774215</v>
      </c>
      <c r="J16" s="17">
        <v>511.0480176797734</v>
      </c>
      <c r="K16" s="17">
        <f t="shared" si="1"/>
        <v>29.67375586527717</v>
      </c>
      <c r="L16" s="17">
        <v>0.6941229442170098</v>
      </c>
      <c r="M16" s="17">
        <v>28.97963292106016</v>
      </c>
      <c r="N16" s="17">
        <f t="shared" si="2"/>
        <v>233.74590146507802</v>
      </c>
      <c r="O16" s="17">
        <v>25.682548936029363</v>
      </c>
      <c r="P16" s="17">
        <v>208.06335252904867</v>
      </c>
      <c r="Q16" s="17">
        <f t="shared" si="3"/>
        <v>21.34428053467305</v>
      </c>
      <c r="R16" s="17">
        <v>0.6941229442170098</v>
      </c>
      <c r="S16" s="17">
        <v>20.65015759045604</v>
      </c>
      <c r="T16" s="22">
        <f t="shared" si="4"/>
        <v>200003</v>
      </c>
    </row>
    <row r="17" spans="1:20" s="18" customFormat="1" ht="14.25">
      <c r="A17" s="32">
        <v>200006</v>
      </c>
      <c r="B17" s="17">
        <v>4358.682891148923</v>
      </c>
      <c r="C17" s="17">
        <v>851.7435558411772</v>
      </c>
      <c r="D17" s="17">
        <v>3506.9393353077453</v>
      </c>
      <c r="E17" s="17">
        <f>F17+G17</f>
        <v>267.30878816646975</v>
      </c>
      <c r="F17" s="17">
        <v>11.58911086049976</v>
      </c>
      <c r="G17" s="17">
        <f>220.71967730597+35</f>
        <v>255.71967730597</v>
      </c>
      <c r="H17" s="17">
        <f t="shared" si="0"/>
        <v>498.43495643618195</v>
      </c>
      <c r="I17" s="17">
        <v>10.953846889008952</v>
      </c>
      <c r="J17" s="17">
        <f>522.481109547173-35</f>
        <v>487.481109547173</v>
      </c>
      <c r="K17" s="17">
        <f t="shared" si="1"/>
        <v>31.644446568248078</v>
      </c>
      <c r="L17" s="17">
        <v>0.5216117566194739</v>
      </c>
      <c r="M17" s="17">
        <v>31.122834811628604</v>
      </c>
      <c r="N17" s="17">
        <f t="shared" si="2"/>
        <v>243.4188197557545</v>
      </c>
      <c r="O17" s="17">
        <v>14.083517428725793</v>
      </c>
      <c r="P17" s="17">
        <v>229.3353023270287</v>
      </c>
      <c r="Q17" s="17">
        <f t="shared" si="3"/>
        <v>22.255434949097552</v>
      </c>
      <c r="R17" s="17">
        <v>0.5216117566194739</v>
      </c>
      <c r="S17" s="17">
        <v>21.733823192478077</v>
      </c>
      <c r="T17" s="22">
        <f t="shared" si="4"/>
        <v>200006</v>
      </c>
    </row>
    <row r="18" spans="1:20" s="18" customFormat="1" ht="14.25">
      <c r="A18" s="32">
        <v>200009</v>
      </c>
      <c r="B18" s="17">
        <v>4707.955156943196</v>
      </c>
      <c r="C18" s="17">
        <v>1380.099644383239</v>
      </c>
      <c r="D18" s="17">
        <v>3327.855512559957</v>
      </c>
      <c r="E18" s="17">
        <f>F18+G18</f>
        <v>303.0121739971294</v>
      </c>
      <c r="F18" s="17">
        <v>7.331429404605457</v>
      </c>
      <c r="G18" s="17">
        <f>266.680744592524+29</f>
        <v>295.680744592524</v>
      </c>
      <c r="H18" s="17">
        <f t="shared" si="0"/>
        <v>517.2403118675128</v>
      </c>
      <c r="I18" s="17">
        <v>41.215840150461794</v>
      </c>
      <c r="J18" s="17">
        <f>505.024471717051-29</f>
        <v>476.024471717051</v>
      </c>
      <c r="K18" s="17">
        <f t="shared" si="1"/>
        <v>39.12896216815993</v>
      </c>
      <c r="L18" s="17">
        <v>3.65203646902826</v>
      </c>
      <c r="M18" s="17">
        <v>35.47692569913167</v>
      </c>
      <c r="N18" s="17">
        <f t="shared" si="2"/>
        <v>282.250247106327</v>
      </c>
      <c r="O18" s="17">
        <v>13.042987389386642</v>
      </c>
      <c r="P18" s="17">
        <v>269.2072597169403</v>
      </c>
      <c r="Q18" s="17">
        <f t="shared" si="3"/>
        <v>29.738011247801545</v>
      </c>
      <c r="R18" s="17">
        <v>3.65203646902826</v>
      </c>
      <c r="S18" s="17">
        <v>26.085974778773284</v>
      </c>
      <c r="T18" s="22">
        <f t="shared" si="4"/>
        <v>200009</v>
      </c>
    </row>
    <row r="19" spans="1:20" s="18" customFormat="1" ht="14.25">
      <c r="A19" s="32">
        <v>200012</v>
      </c>
      <c r="B19" s="17">
        <v>4483.01194861774</v>
      </c>
      <c r="C19" s="17">
        <v>1177.828370759522</v>
      </c>
      <c r="D19" s="17">
        <v>3305.183577858218</v>
      </c>
      <c r="E19" s="17">
        <v>297.8297289938174</v>
      </c>
      <c r="F19" s="17">
        <v>22.770962289575845</v>
      </c>
      <c r="G19" s="17">
        <v>275.0587667042416</v>
      </c>
      <c r="H19" s="17">
        <f t="shared" si="0"/>
        <v>643.7582504045266</v>
      </c>
      <c r="I19" s="17">
        <v>50.71304264217259</v>
      </c>
      <c r="J19" s="17">
        <v>593.045207762354</v>
      </c>
      <c r="K19" s="17">
        <f t="shared" si="1"/>
        <v>44.60104257807247</v>
      </c>
      <c r="L19" s="17">
        <v>0.1426085284345</v>
      </c>
      <c r="M19" s="17">
        <v>44.45843404963797</v>
      </c>
      <c r="N19" s="17">
        <f t="shared" si="2"/>
        <v>277.6100825280405</v>
      </c>
      <c r="O19" s="17">
        <v>10.142608528434518</v>
      </c>
      <c r="P19" s="17">
        <v>267.467473999606</v>
      </c>
      <c r="Q19" s="17">
        <f t="shared" si="3"/>
        <v>34.4441731967945</v>
      </c>
      <c r="R19" s="17">
        <v>1.1426085284345</v>
      </c>
      <c r="S19" s="17">
        <v>33.30156466836</v>
      </c>
      <c r="T19" s="22">
        <f t="shared" si="4"/>
        <v>200012</v>
      </c>
    </row>
    <row r="20" spans="1:20" s="18" customFormat="1" ht="14.25">
      <c r="A20" s="32">
        <v>200103</v>
      </c>
      <c r="B20" s="17">
        <v>5226.626456541346</v>
      </c>
      <c r="C20" s="17">
        <v>929.7904124017118</v>
      </c>
      <c r="D20" s="17">
        <v>4296.8360441396335</v>
      </c>
      <c r="E20" s="17">
        <v>290.87844954389453</v>
      </c>
      <c r="F20" s="17">
        <v>1.67363895019502</v>
      </c>
      <c r="G20" s="17">
        <v>289.2048105936995</v>
      </c>
      <c r="H20" s="17">
        <f t="shared" si="0"/>
        <v>752.6532279407587</v>
      </c>
      <c r="I20" s="17">
        <v>42.91754975534016</v>
      </c>
      <c r="J20" s="17">
        <v>709.7356781854186</v>
      </c>
      <c r="K20" s="17">
        <f t="shared" si="1"/>
        <v>47.1738356814896</v>
      </c>
      <c r="L20" s="17">
        <v>0.3546904938457864</v>
      </c>
      <c r="M20" s="17">
        <v>46.81914518764381</v>
      </c>
      <c r="N20" s="17">
        <f t="shared" si="2"/>
        <v>231.25820198745274</v>
      </c>
      <c r="O20" s="17">
        <v>2.4828334569205053</v>
      </c>
      <c r="P20" s="17">
        <v>228.77536853053223</v>
      </c>
      <c r="Q20" s="17">
        <f t="shared" si="3"/>
        <v>35.46904938457864</v>
      </c>
      <c r="R20" s="17">
        <v>0.3546904938457864</v>
      </c>
      <c r="S20" s="17">
        <v>35.11435889073285</v>
      </c>
      <c r="T20" s="22">
        <f t="shared" si="4"/>
        <v>200103</v>
      </c>
    </row>
    <row r="21" spans="1:20" s="18" customFormat="1" ht="14.25">
      <c r="A21" s="32">
        <v>200106</v>
      </c>
      <c r="B21" s="17">
        <v>6029.447535805713</v>
      </c>
      <c r="C21" s="17">
        <v>1040.2274305606004</v>
      </c>
      <c r="D21" s="17">
        <v>4989.220105245113</v>
      </c>
      <c r="E21" s="17">
        <v>293.4236043109234</v>
      </c>
      <c r="F21" s="17">
        <v>2.269574839973993</v>
      </c>
      <c r="G21" s="17">
        <v>291.1540294709494</v>
      </c>
      <c r="H21" s="17">
        <f t="shared" si="0"/>
        <v>726.8589385015925</v>
      </c>
      <c r="I21" s="17">
        <v>108.57058829218745</v>
      </c>
      <c r="J21" s="17">
        <v>618.288350209405</v>
      </c>
      <c r="K21" s="17">
        <f t="shared" si="1"/>
        <v>54.285294146093726</v>
      </c>
      <c r="L21" s="17">
        <v>0.7050038200791392</v>
      </c>
      <c r="M21" s="17">
        <v>53.580290326014584</v>
      </c>
      <c r="N21" s="17">
        <f t="shared" si="2"/>
        <v>309.1441751047025</v>
      </c>
      <c r="O21" s="17">
        <v>60.98283043684554</v>
      </c>
      <c r="P21" s="17">
        <v>248.161344667857</v>
      </c>
      <c r="Q21" s="17">
        <f t="shared" si="3"/>
        <v>42.652731114787926</v>
      </c>
      <c r="R21" s="17">
        <v>0.7050038200791392</v>
      </c>
      <c r="S21" s="17">
        <v>41.947727294708784</v>
      </c>
      <c r="T21" s="22">
        <f t="shared" si="4"/>
        <v>200106</v>
      </c>
    </row>
    <row r="22" spans="1:20" s="18" customFormat="1" ht="14.25">
      <c r="A22" s="32">
        <v>200109</v>
      </c>
      <c r="B22" s="17">
        <v>6011.255619132385</v>
      </c>
      <c r="C22" s="17">
        <v>1189.3325120575757</v>
      </c>
      <c r="D22" s="17">
        <v>4821.923107074809</v>
      </c>
      <c r="E22" s="17">
        <v>191.7286032368678</v>
      </c>
      <c r="F22" s="17">
        <v>0.7308587162777681</v>
      </c>
      <c r="G22" s="17">
        <v>190.99774452059003</v>
      </c>
      <c r="H22" s="17">
        <f t="shared" si="0"/>
        <v>801.0565135189842</v>
      </c>
      <c r="I22" s="17">
        <v>29.226463616031985</v>
      </c>
      <c r="J22" s="17">
        <v>771.8300499029522</v>
      </c>
      <c r="K22" s="17">
        <f t="shared" si="1"/>
        <v>44.93961609776961</v>
      </c>
      <c r="L22" s="17">
        <v>0</v>
      </c>
      <c r="M22" s="17">
        <v>44.93961609776961</v>
      </c>
      <c r="N22" s="17">
        <f t="shared" si="2"/>
        <v>287.2364273661638</v>
      </c>
      <c r="O22" s="17">
        <v>56.56734893425546</v>
      </c>
      <c r="P22" s="17">
        <v>230.66907843190836</v>
      </c>
      <c r="Q22" s="17">
        <f t="shared" si="3"/>
        <v>34.568935459822775</v>
      </c>
      <c r="R22" s="17">
        <v>0</v>
      </c>
      <c r="S22" s="17">
        <v>34.568935459822775</v>
      </c>
      <c r="T22" s="22">
        <f t="shared" si="4"/>
        <v>200109</v>
      </c>
    </row>
    <row r="23" spans="1:20" s="18" customFormat="1" ht="14.25">
      <c r="A23" s="32">
        <v>200112</v>
      </c>
      <c r="B23" s="17">
        <v>5680.353827672819</v>
      </c>
      <c r="C23" s="17">
        <v>766.9244591817487</v>
      </c>
      <c r="D23" s="17">
        <v>4913.42936849107</v>
      </c>
      <c r="E23" s="17">
        <v>235.1901674824029</v>
      </c>
      <c r="F23" s="17">
        <v>8.988159266843423</v>
      </c>
      <c r="G23" s="17">
        <v>226.2020082155595</v>
      </c>
      <c r="H23" s="17">
        <f t="shared" si="0"/>
        <v>699.5546369341785</v>
      </c>
      <c r="I23" s="17">
        <v>15.008323557586667</v>
      </c>
      <c r="J23" s="17">
        <v>684.5463133765918</v>
      </c>
      <c r="K23" s="17">
        <f t="shared" si="1"/>
        <v>43.35737916636148</v>
      </c>
      <c r="L23" s="17">
        <v>0</v>
      </c>
      <c r="M23" s="17">
        <v>43.35737916636148</v>
      </c>
      <c r="N23" s="17">
        <f t="shared" si="2"/>
        <v>392.71779975685104</v>
      </c>
      <c r="O23" s="17">
        <v>48.36015368555704</v>
      </c>
      <c r="P23" s="17">
        <v>344.357646071294</v>
      </c>
      <c r="Q23" s="17">
        <f t="shared" si="3"/>
        <v>34.18562588116963</v>
      </c>
      <c r="R23" s="17">
        <v>0</v>
      </c>
      <c r="S23" s="17">
        <v>34.18562588116963</v>
      </c>
      <c r="T23" s="22">
        <f t="shared" si="4"/>
        <v>200112</v>
      </c>
    </row>
    <row r="24" spans="1:20" s="18" customFormat="1" ht="14.25">
      <c r="A24" s="32">
        <v>200203</v>
      </c>
      <c r="B24" s="17">
        <v>5813.13746315645</v>
      </c>
      <c r="C24" s="17">
        <v>786.036831004521</v>
      </c>
      <c r="D24" s="17">
        <v>5027.10063215193</v>
      </c>
      <c r="E24" s="17">
        <v>237.05872681088726</v>
      </c>
      <c r="F24" s="17">
        <v>18.158748223709097</v>
      </c>
      <c r="G24" s="17">
        <v>218.89997858717817</v>
      </c>
      <c r="H24" s="17">
        <f t="shared" si="0"/>
        <v>654.678375924643</v>
      </c>
      <c r="I24" s="17">
        <v>17.89768221952262</v>
      </c>
      <c r="J24" s="17">
        <v>636.7806937051204</v>
      </c>
      <c r="K24" s="17">
        <f t="shared" si="1"/>
        <v>42.65838544051631</v>
      </c>
      <c r="L24" s="17">
        <v>4.979054452047645</v>
      </c>
      <c r="M24" s="17">
        <v>37.679330988468664</v>
      </c>
      <c r="N24" s="17">
        <f t="shared" si="2"/>
        <v>325.2533678540313</v>
      </c>
      <c r="O24" s="17">
        <v>5.786468687514831</v>
      </c>
      <c r="P24" s="17">
        <v>319.46689916651644</v>
      </c>
      <c r="Q24" s="17">
        <f t="shared" si="3"/>
        <v>33.776828850377264</v>
      </c>
      <c r="R24" s="17">
        <v>4.979054452047645</v>
      </c>
      <c r="S24" s="17">
        <v>28.79777439832962</v>
      </c>
      <c r="T24" s="22">
        <f t="shared" si="4"/>
        <v>200203</v>
      </c>
    </row>
    <row r="25" spans="1:20" s="18" customFormat="1" ht="14.25">
      <c r="A25" s="32">
        <v>200206</v>
      </c>
      <c r="B25" s="17">
        <v>5149.398633632396</v>
      </c>
      <c r="C25" s="17">
        <v>1009.5230883200261</v>
      </c>
      <c r="D25" s="17">
        <v>4139.87554531237</v>
      </c>
      <c r="E25" s="17">
        <v>233.68590007408017</v>
      </c>
      <c r="F25" s="17">
        <v>0.8021255151284217</v>
      </c>
      <c r="G25" s="17">
        <v>232.88377455895176</v>
      </c>
      <c r="H25" s="17">
        <f t="shared" si="0"/>
        <v>716.9458826670947</v>
      </c>
      <c r="I25" s="17">
        <v>5.38112996747882</v>
      </c>
      <c r="J25" s="17">
        <v>711.5647526996158</v>
      </c>
      <c r="K25" s="17">
        <f t="shared" si="1"/>
        <v>43.228410738746526</v>
      </c>
      <c r="L25" s="17">
        <v>0</v>
      </c>
      <c r="M25" s="17">
        <v>43.228410738746526</v>
      </c>
      <c r="N25" s="17">
        <f t="shared" si="2"/>
        <v>436.05089836470034</v>
      </c>
      <c r="O25" s="17">
        <v>2.1524519869915277</v>
      </c>
      <c r="P25" s="17">
        <v>433.8984463777088</v>
      </c>
      <c r="Q25" s="17">
        <f t="shared" si="3"/>
        <v>61.52425262817451</v>
      </c>
      <c r="R25" s="17">
        <v>0</v>
      </c>
      <c r="S25" s="17">
        <v>61.52425262817451</v>
      </c>
      <c r="T25" s="22">
        <f t="shared" si="4"/>
        <v>200206</v>
      </c>
    </row>
    <row r="26" spans="1:20" s="18" customFormat="1" ht="14.25">
      <c r="A26" s="32">
        <v>200209</v>
      </c>
      <c r="B26" s="17">
        <v>4336.012653794287</v>
      </c>
      <c r="C26" s="17">
        <v>326.3994470040395</v>
      </c>
      <c r="D26" s="17">
        <v>4009.6132067902477</v>
      </c>
      <c r="E26" s="17">
        <v>287.63951267230976</v>
      </c>
      <c r="F26" s="17">
        <v>0</v>
      </c>
      <c r="G26" s="17">
        <v>287.63951267230976</v>
      </c>
      <c r="H26" s="17">
        <f t="shared" si="0"/>
        <v>654.5771210838476</v>
      </c>
      <c r="I26" s="17">
        <v>4.987887638434196</v>
      </c>
      <c r="J26" s="17">
        <v>649.5892334454134</v>
      </c>
      <c r="K26" s="17">
        <f t="shared" si="1"/>
        <v>43.06209661181523</v>
      </c>
      <c r="L26" s="17">
        <v>0</v>
      </c>
      <c r="M26" s="17">
        <v>43.06209661181523</v>
      </c>
      <c r="N26" s="17">
        <f t="shared" si="2"/>
        <v>404.18516163445105</v>
      </c>
      <c r="O26" s="17">
        <v>1.9951550553736783</v>
      </c>
      <c r="P26" s="17">
        <v>402.19000657907736</v>
      </c>
      <c r="Q26" s="17">
        <f t="shared" si="3"/>
        <v>63.01364716555201</v>
      </c>
      <c r="R26" s="17">
        <v>0</v>
      </c>
      <c r="S26" s="17">
        <v>63.01364716555201</v>
      </c>
      <c r="T26" s="22">
        <f t="shared" si="4"/>
        <v>200209</v>
      </c>
    </row>
    <row r="27" spans="1:20" s="18" customFormat="1" ht="14.25">
      <c r="A27" s="32">
        <v>200212</v>
      </c>
      <c r="B27" s="17">
        <v>4873.200012270221</v>
      </c>
      <c r="C27" s="17">
        <v>437.01272268533785</v>
      </c>
      <c r="D27" s="17">
        <v>4436.187289584883</v>
      </c>
      <c r="E27" s="17">
        <v>275.4196461575036</v>
      </c>
      <c r="F27" s="17">
        <v>9.778212289615512</v>
      </c>
      <c r="G27" s="17">
        <v>265.6414338678881</v>
      </c>
      <c r="H27" s="17">
        <f t="shared" si="0"/>
        <v>610.4278602133124</v>
      </c>
      <c r="I27" s="17">
        <v>4.932086131537671</v>
      </c>
      <c r="J27" s="17">
        <v>605.4957740817748</v>
      </c>
      <c r="K27" s="17">
        <f t="shared" si="1"/>
        <v>37.31945172863504</v>
      </c>
      <c r="L27" s="17">
        <v>0</v>
      </c>
      <c r="M27" s="17">
        <v>37.31945172863504</v>
      </c>
      <c r="N27" s="17">
        <f t="shared" si="2"/>
        <v>381.57906370996443</v>
      </c>
      <c r="O27" s="17">
        <v>0</v>
      </c>
      <c r="P27" s="17">
        <v>381.57906370996443</v>
      </c>
      <c r="Q27" s="17">
        <f t="shared" si="3"/>
        <v>55.074961802170655</v>
      </c>
      <c r="R27" s="17">
        <v>0</v>
      </c>
      <c r="S27" s="17">
        <v>55.074961802170655</v>
      </c>
      <c r="T27" s="22">
        <f t="shared" si="4"/>
        <v>200212</v>
      </c>
    </row>
    <row r="28" spans="1:20" s="18" customFormat="1" ht="14.25">
      <c r="A28" s="32">
        <v>200303</v>
      </c>
      <c r="B28" s="17">
        <v>4513</v>
      </c>
      <c r="C28" s="17">
        <v>127</v>
      </c>
      <c r="D28" s="17">
        <v>4386</v>
      </c>
      <c r="E28" s="17">
        <v>212</v>
      </c>
      <c r="F28" s="17">
        <v>0.9953051643192489</v>
      </c>
      <c r="G28" s="17">
        <v>211.00469483568077</v>
      </c>
      <c r="H28" s="17">
        <v>631.4080459770115</v>
      </c>
      <c r="I28" s="17">
        <v>15.732758620689657</v>
      </c>
      <c r="J28" s="17">
        <v>615.6752873563219</v>
      </c>
      <c r="K28" s="17">
        <v>11.53735632183908</v>
      </c>
      <c r="L28" s="17">
        <v>0</v>
      </c>
      <c r="M28" s="17">
        <v>11.53735632183908</v>
      </c>
      <c r="N28" s="17">
        <v>452.0545977011495</v>
      </c>
      <c r="O28" s="17">
        <v>0</v>
      </c>
      <c r="P28" s="17">
        <v>452.0545977011495</v>
      </c>
      <c r="Q28" s="17">
        <v>0</v>
      </c>
      <c r="R28" s="17">
        <v>0</v>
      </c>
      <c r="S28" s="17">
        <v>0</v>
      </c>
      <c r="T28" s="22">
        <f t="shared" si="4"/>
        <v>200303</v>
      </c>
    </row>
    <row r="29" spans="1:20" s="18" customFormat="1" ht="14.25">
      <c r="A29" s="32">
        <v>200306</v>
      </c>
      <c r="B29" s="17">
        <v>4716</v>
      </c>
      <c r="C29" s="17">
        <v>274</v>
      </c>
      <c r="D29" s="17">
        <v>4442</v>
      </c>
      <c r="E29" s="17">
        <v>212</v>
      </c>
      <c r="F29" s="17">
        <v>9.085714285714285</v>
      </c>
      <c r="G29" s="17">
        <v>202.9142857142857</v>
      </c>
      <c r="H29" s="17">
        <v>578.2419700214133</v>
      </c>
      <c r="I29" s="17">
        <v>9.65524625267666</v>
      </c>
      <c r="J29" s="17">
        <v>568.5867237687366</v>
      </c>
      <c r="K29" s="17">
        <v>11.800856531049252</v>
      </c>
      <c r="L29" s="17">
        <v>0</v>
      </c>
      <c r="M29" s="17">
        <v>11.800856531049252</v>
      </c>
      <c r="N29" s="17">
        <v>411.9571734475375</v>
      </c>
      <c r="O29" s="17">
        <v>0</v>
      </c>
      <c r="P29" s="17">
        <v>411.9571734475375</v>
      </c>
      <c r="Q29" s="17">
        <v>0</v>
      </c>
      <c r="R29" s="17">
        <v>0</v>
      </c>
      <c r="S29" s="17">
        <v>0</v>
      </c>
      <c r="T29" s="22">
        <f t="shared" si="4"/>
        <v>200306</v>
      </c>
    </row>
    <row r="30" spans="1:20" s="18" customFormat="1" ht="14.25">
      <c r="A30" s="32">
        <v>200309</v>
      </c>
      <c r="B30" s="17">
        <v>4954</v>
      </c>
      <c r="C30" s="17">
        <v>58</v>
      </c>
      <c r="D30" s="17">
        <v>4896</v>
      </c>
      <c r="E30" s="17">
        <v>205</v>
      </c>
      <c r="F30" s="17">
        <v>1.0148514851485149</v>
      </c>
      <c r="G30" s="17">
        <v>203.9851485148515</v>
      </c>
      <c r="H30" s="17">
        <v>542.3951855566701</v>
      </c>
      <c r="I30" s="17">
        <v>12.421263791374123</v>
      </c>
      <c r="J30" s="17">
        <v>529.9739217652959</v>
      </c>
      <c r="K30" s="17">
        <v>11.38615847542628</v>
      </c>
      <c r="L30" s="17">
        <v>0</v>
      </c>
      <c r="M30" s="17">
        <v>11.38615847542628</v>
      </c>
      <c r="N30" s="17">
        <v>478.21865596790377</v>
      </c>
      <c r="O30" s="17">
        <v>0</v>
      </c>
      <c r="P30" s="17">
        <v>478.21865596790377</v>
      </c>
      <c r="Q30" s="17">
        <v>0</v>
      </c>
      <c r="R30" s="17">
        <v>0</v>
      </c>
      <c r="S30" s="17">
        <v>0</v>
      </c>
      <c r="T30" s="22">
        <f t="shared" si="4"/>
        <v>200309</v>
      </c>
    </row>
    <row r="31" spans="1:20" s="18" customFormat="1" ht="14.25">
      <c r="A31" s="32">
        <v>200312</v>
      </c>
      <c r="B31" s="17">
        <v>4563.993042385955</v>
      </c>
      <c r="C31" s="17">
        <v>46.99992835060033</v>
      </c>
      <c r="D31" s="17">
        <v>4516.993114035355</v>
      </c>
      <c r="E31" s="17">
        <v>161.99975303823945</v>
      </c>
      <c r="F31" s="17">
        <v>1.006209646200245</v>
      </c>
      <c r="G31" s="17">
        <v>160.99354339203921</v>
      </c>
      <c r="H31" s="17">
        <v>507.80815629373143</v>
      </c>
      <c r="I31" s="17">
        <v>7.254402232767592</v>
      </c>
      <c r="J31" s="17">
        <v>500.55375406096385</v>
      </c>
      <c r="K31" s="17">
        <v>0</v>
      </c>
      <c r="L31" s="17">
        <v>0</v>
      </c>
      <c r="M31" s="17">
        <v>0</v>
      </c>
      <c r="N31" s="17">
        <v>490.19032229986726</v>
      </c>
      <c r="O31" s="17">
        <v>0</v>
      </c>
      <c r="P31" s="17">
        <v>490.19032229986726</v>
      </c>
      <c r="Q31" s="17">
        <v>0</v>
      </c>
      <c r="R31" s="17">
        <v>0</v>
      </c>
      <c r="S31" s="17">
        <v>0</v>
      </c>
      <c r="T31" s="22">
        <f t="shared" si="4"/>
        <v>200312</v>
      </c>
    </row>
    <row r="32" spans="1:20" s="18" customFormat="1" ht="14.25">
      <c r="A32" s="32">
        <v>200403</v>
      </c>
      <c r="B32" s="17">
        <v>4297.993634120403</v>
      </c>
      <c r="C32" s="17">
        <v>185.99972451056192</v>
      </c>
      <c r="D32" s="17">
        <v>4111.9939096098415</v>
      </c>
      <c r="E32" s="17">
        <v>156.99976746321622</v>
      </c>
      <c r="F32" s="17">
        <v>0</v>
      </c>
      <c r="G32" s="17">
        <v>156.99976746321622</v>
      </c>
      <c r="H32" s="17">
        <v>545.1148176150687</v>
      </c>
      <c r="I32" s="17">
        <v>6.206240807761692</v>
      </c>
      <c r="J32" s="17">
        <v>538.908576807307</v>
      </c>
      <c r="K32" s="17">
        <v>0</v>
      </c>
      <c r="L32" s="17">
        <v>0</v>
      </c>
      <c r="M32" s="17">
        <v>0</v>
      </c>
      <c r="N32" s="17">
        <v>447.88371162680215</v>
      </c>
      <c r="O32" s="17">
        <v>0</v>
      </c>
      <c r="P32" s="17">
        <v>447.88371162680215</v>
      </c>
      <c r="Q32" s="17">
        <v>0</v>
      </c>
      <c r="R32" s="17">
        <v>0</v>
      </c>
      <c r="S32" s="17">
        <v>0</v>
      </c>
      <c r="T32" s="22">
        <f t="shared" si="4"/>
        <v>200403</v>
      </c>
    </row>
    <row r="33" spans="1:20" s="18" customFormat="1" ht="14.25">
      <c r="A33" s="32">
        <v>200406</v>
      </c>
      <c r="B33" s="17">
        <v>4719</v>
      </c>
      <c r="C33" s="17">
        <v>78</v>
      </c>
      <c r="D33" s="17">
        <v>4641</v>
      </c>
      <c r="E33" s="17">
        <v>163</v>
      </c>
      <c r="F33" s="17">
        <v>0</v>
      </c>
      <c r="G33" s="17">
        <v>163</v>
      </c>
      <c r="H33" s="17">
        <v>539.4642857142858</v>
      </c>
      <c r="I33" s="17">
        <v>7.192857142857143</v>
      </c>
      <c r="J33" s="17">
        <v>532.2714285714286</v>
      </c>
      <c r="K33" s="17">
        <v>1.0275510204081633</v>
      </c>
      <c r="L33" s="17">
        <v>0</v>
      </c>
      <c r="M33" s="17">
        <v>1.0275510204081633</v>
      </c>
      <c r="N33" s="17">
        <v>466.5081632653061</v>
      </c>
      <c r="O33" s="17">
        <v>0</v>
      </c>
      <c r="P33" s="17">
        <v>466.5081632653061</v>
      </c>
      <c r="Q33" s="17">
        <v>0</v>
      </c>
      <c r="R33" s="17">
        <v>0</v>
      </c>
      <c r="S33" s="17">
        <v>0</v>
      </c>
      <c r="T33" s="22">
        <f t="shared" si="4"/>
        <v>200406</v>
      </c>
    </row>
    <row r="34" spans="1:20" s="18" customFormat="1" ht="14.25">
      <c r="A34" s="32">
        <v>200409</v>
      </c>
      <c r="B34" s="17">
        <v>4876</v>
      </c>
      <c r="C34" s="17">
        <v>217</v>
      </c>
      <c r="D34" s="17">
        <v>4659</v>
      </c>
      <c r="E34" s="17">
        <v>163</v>
      </c>
      <c r="F34" s="17">
        <v>34.20987654320988</v>
      </c>
      <c r="G34" s="17">
        <v>128.79012345679013</v>
      </c>
      <c r="H34" s="17">
        <v>449.88347205707487</v>
      </c>
      <c r="I34" s="17">
        <v>38.67776456599287</v>
      </c>
      <c r="J34" s="17">
        <v>411.205707491082</v>
      </c>
      <c r="K34" s="17">
        <v>0</v>
      </c>
      <c r="L34" s="17">
        <v>0</v>
      </c>
      <c r="M34" s="17">
        <v>0</v>
      </c>
      <c r="N34" s="17">
        <v>406.1165279429251</v>
      </c>
      <c r="O34" s="17">
        <v>47.838287752675384</v>
      </c>
      <c r="P34" s="17">
        <v>358.2782401902497</v>
      </c>
      <c r="Q34" s="17">
        <v>0</v>
      </c>
      <c r="R34" s="17">
        <v>0</v>
      </c>
      <c r="S34" s="17">
        <v>0</v>
      </c>
      <c r="T34" s="22">
        <f t="shared" si="4"/>
        <v>200409</v>
      </c>
    </row>
    <row r="35" spans="1:20" s="18" customFormat="1" ht="14.25">
      <c r="A35" s="32">
        <v>200412</v>
      </c>
      <c r="B35" s="17">
        <v>4999.586962693424</v>
      </c>
      <c r="C35" s="17">
        <v>232.2304602590485</v>
      </c>
      <c r="D35" s="17">
        <v>4767.356502434375</v>
      </c>
      <c r="E35" s="17">
        <v>179.40091580671123</v>
      </c>
      <c r="F35" s="17">
        <v>0</v>
      </c>
      <c r="G35" s="17">
        <v>179.40091580671123</v>
      </c>
      <c r="H35" s="17">
        <v>554.6424993757195</v>
      </c>
      <c r="I35" s="17">
        <v>0</v>
      </c>
      <c r="J35" s="17">
        <v>554.6424993757195</v>
      </c>
      <c r="K35" s="17">
        <v>0</v>
      </c>
      <c r="L35" s="17">
        <v>0</v>
      </c>
      <c r="M35" s="17">
        <v>0</v>
      </c>
      <c r="N35" s="17">
        <v>414.4354735112253</v>
      </c>
      <c r="O35" s="17">
        <v>0</v>
      </c>
      <c r="P35" s="17">
        <v>414.4354735112253</v>
      </c>
      <c r="Q35" s="17">
        <v>0</v>
      </c>
      <c r="R35" s="17">
        <v>0</v>
      </c>
      <c r="S35" s="17">
        <v>0</v>
      </c>
      <c r="T35" s="22">
        <f t="shared" si="4"/>
        <v>200412</v>
      </c>
    </row>
    <row r="36" spans="1:20" s="18" customFormat="1" ht="14.25">
      <c r="A36" s="32">
        <v>200503</v>
      </c>
      <c r="B36" s="17">
        <v>4461.157272553977</v>
      </c>
      <c r="C36" s="17">
        <v>227.36927346752418</v>
      </c>
      <c r="D36" s="17">
        <v>4233.787999086453</v>
      </c>
      <c r="E36" s="17">
        <v>158.07091801699573</v>
      </c>
      <c r="F36" s="17">
        <v>0</v>
      </c>
      <c r="G36" s="17">
        <v>158.07091801699573</v>
      </c>
      <c r="H36" s="17">
        <v>531.4001640091319</v>
      </c>
      <c r="I36" s="17">
        <v>5.663384432899577</v>
      </c>
      <c r="J36" s="17">
        <v>525.7367795762324</v>
      </c>
      <c r="K36" s="17">
        <v>0.18764202844281788</v>
      </c>
      <c r="L36" s="17">
        <v>0</v>
      </c>
      <c r="M36" s="17">
        <v>0.18764202844281788</v>
      </c>
      <c r="N36" s="17">
        <v>309.82230688133484</v>
      </c>
      <c r="O36" s="17">
        <v>0</v>
      </c>
      <c r="P36" s="17">
        <v>309.82230688133484</v>
      </c>
      <c r="Q36" s="17">
        <v>0</v>
      </c>
      <c r="R36" s="17">
        <v>0</v>
      </c>
      <c r="S36" s="17">
        <v>0</v>
      </c>
      <c r="T36" s="22">
        <f t="shared" si="4"/>
        <v>200503</v>
      </c>
    </row>
    <row r="37" spans="1:20" s="18" customFormat="1" ht="14.25">
      <c r="A37" s="32">
        <v>200506</v>
      </c>
      <c r="B37" s="17">
        <v>4939.877809892443</v>
      </c>
      <c r="C37" s="17">
        <v>222.89141155704795</v>
      </c>
      <c r="D37" s="17">
        <v>4716.986398335395</v>
      </c>
      <c r="E37" s="17">
        <v>134.7220787448687</v>
      </c>
      <c r="F37" s="17">
        <v>0</v>
      </c>
      <c r="G37" s="17">
        <v>134.7220787448687</v>
      </c>
      <c r="H37" s="17">
        <v>646.1119311362274</v>
      </c>
      <c r="I37" s="17">
        <v>2.5356377597265873</v>
      </c>
      <c r="J37" s="17">
        <v>643.5762933765009</v>
      </c>
      <c r="K37" s="17">
        <v>0.943746086226645</v>
      </c>
      <c r="L37" s="17">
        <v>0.005424594799556099</v>
      </c>
      <c r="M37" s="17">
        <v>0.9383214914270889</v>
      </c>
      <c r="N37" s="17">
        <v>314.1960021529726</v>
      </c>
      <c r="O37" s="17">
        <v>0.009736748488978597</v>
      </c>
      <c r="P37" s="17">
        <v>314.1862654044836</v>
      </c>
      <c r="Q37" s="17">
        <v>0</v>
      </c>
      <c r="R37" s="17">
        <v>0</v>
      </c>
      <c r="S37" s="17">
        <v>0</v>
      </c>
      <c r="T37" s="22">
        <f t="shared" si="4"/>
        <v>200506</v>
      </c>
    </row>
    <row r="38" spans="1:20" s="18" customFormat="1" ht="14.25">
      <c r="A38" s="32">
        <v>200509</v>
      </c>
      <c r="B38" s="17">
        <v>4603.958123896808</v>
      </c>
      <c r="C38" s="17">
        <v>142.93244350646793</v>
      </c>
      <c r="D38" s="17">
        <v>4461.025680390339</v>
      </c>
      <c r="E38" s="17">
        <v>133.8341077908014</v>
      </c>
      <c r="F38" s="17">
        <v>0</v>
      </c>
      <c r="G38" s="17">
        <v>133.8341077908014</v>
      </c>
      <c r="H38" s="17">
        <v>1698.0631741508384</v>
      </c>
      <c r="I38" s="17">
        <v>21.79583497418279</v>
      </c>
      <c r="J38" s="17">
        <v>1676.2673391766557</v>
      </c>
      <c r="K38" s="17">
        <v>0.2834204015410819</v>
      </c>
      <c r="L38" s="17">
        <v>0</v>
      </c>
      <c r="M38" s="17">
        <v>0.2834204015410819</v>
      </c>
      <c r="N38" s="17">
        <v>323.8573804329364</v>
      </c>
      <c r="O38" s="17">
        <v>5.063652364274863</v>
      </c>
      <c r="P38" s="17">
        <v>318.79372806866155</v>
      </c>
      <c r="Q38" s="17">
        <v>0</v>
      </c>
      <c r="R38" s="17">
        <v>0</v>
      </c>
      <c r="S38" s="17">
        <v>0</v>
      </c>
      <c r="T38" s="22">
        <f t="shared" si="4"/>
        <v>200509</v>
      </c>
    </row>
    <row r="39" spans="1:20" s="18" customFormat="1" ht="14.25">
      <c r="A39" s="32">
        <v>200512</v>
      </c>
      <c r="B39" s="17">
        <v>4959.420644915479</v>
      </c>
      <c r="C39" s="17">
        <v>191.07761822630255</v>
      </c>
      <c r="D39" s="17">
        <v>4768.343026689176</v>
      </c>
      <c r="E39" s="17">
        <v>144.29344147261014</v>
      </c>
      <c r="F39" s="17">
        <v>0</v>
      </c>
      <c r="G39" s="17">
        <v>144.29344147261014</v>
      </c>
      <c r="H39" s="17">
        <v>1534.6950219031892</v>
      </c>
      <c r="I39" s="17">
        <v>9.247599728386986</v>
      </c>
      <c r="J39" s="17">
        <v>1525.447422174802</v>
      </c>
      <c r="K39" s="17">
        <v>0.0068168093394474555</v>
      </c>
      <c r="L39" s="17">
        <v>0</v>
      </c>
      <c r="M39" s="17">
        <v>0.0068168093394474555</v>
      </c>
      <c r="N39" s="17">
        <v>362.4926208349526</v>
      </c>
      <c r="O39" s="17">
        <v>5.049488399590708</v>
      </c>
      <c r="P39" s="17">
        <v>357.4431324353619</v>
      </c>
      <c r="Q39" s="17">
        <v>0</v>
      </c>
      <c r="R39" s="17">
        <v>0</v>
      </c>
      <c r="S39" s="17">
        <v>0</v>
      </c>
      <c r="T39" s="22">
        <f t="shared" si="4"/>
        <v>200512</v>
      </c>
    </row>
    <row r="40" spans="1:20" s="18" customFormat="1" ht="14.25">
      <c r="A40" s="32">
        <v>200603</v>
      </c>
      <c r="B40" s="17">
        <v>4944.328052664307</v>
      </c>
      <c r="C40" s="17">
        <v>115.07044326479367</v>
      </c>
      <c r="D40" s="17">
        <v>4829.257609399513</v>
      </c>
      <c r="E40" s="17">
        <v>22.07176409541672</v>
      </c>
      <c r="F40" s="17">
        <v>0</v>
      </c>
      <c r="G40" s="17">
        <v>22.07176409541672</v>
      </c>
      <c r="H40" s="17">
        <v>2706.840927727481</v>
      </c>
      <c r="I40" s="17">
        <v>1090.8785783641513</v>
      </c>
      <c r="J40" s="17">
        <v>1615.9623493633296</v>
      </c>
      <c r="K40" s="17">
        <v>0</v>
      </c>
      <c r="L40" s="17">
        <v>0</v>
      </c>
      <c r="M40" s="17">
        <v>0</v>
      </c>
      <c r="N40" s="17">
        <v>376.38752638562005</v>
      </c>
      <c r="O40" s="17">
        <v>5.049936989247398</v>
      </c>
      <c r="P40" s="17">
        <v>371.33758939637266</v>
      </c>
      <c r="Q40" s="17">
        <v>0.005282793578383154</v>
      </c>
      <c r="R40" s="17">
        <v>0.005282793578383154</v>
      </c>
      <c r="S40" s="17">
        <v>0</v>
      </c>
      <c r="T40" s="22">
        <f t="shared" si="4"/>
        <v>200603</v>
      </c>
    </row>
    <row r="41" spans="1:20" s="18" customFormat="1" ht="14.25">
      <c r="A41" s="32">
        <v>200606</v>
      </c>
      <c r="B41" s="17">
        <v>5070.6722163004615</v>
      </c>
      <c r="C41" s="17">
        <v>300.15724477315905</v>
      </c>
      <c r="D41" s="17">
        <v>4770.514971527303</v>
      </c>
      <c r="E41" s="17">
        <v>22.00380081403889</v>
      </c>
      <c r="F41" s="17">
        <v>0</v>
      </c>
      <c r="G41" s="17">
        <v>22.00380081403889</v>
      </c>
      <c r="H41" s="17">
        <v>1662.136102164685</v>
      </c>
      <c r="I41" s="17">
        <v>15.121285745268748</v>
      </c>
      <c r="J41" s="17">
        <v>1647.0148164194163</v>
      </c>
      <c r="K41" s="17">
        <v>0</v>
      </c>
      <c r="L41" s="17">
        <v>0</v>
      </c>
      <c r="M41" s="17">
        <v>0</v>
      </c>
      <c r="N41" s="17">
        <v>384.6507475431852</v>
      </c>
      <c r="O41" s="17">
        <v>5.042338981717237</v>
      </c>
      <c r="P41" s="17">
        <v>379.60840856146797</v>
      </c>
      <c r="Q41" s="17">
        <v>0</v>
      </c>
      <c r="R41" s="17">
        <v>0</v>
      </c>
      <c r="S41" s="17">
        <v>0</v>
      </c>
      <c r="T41" s="22">
        <f t="shared" si="4"/>
        <v>200606</v>
      </c>
    </row>
    <row r="42" spans="1:20" s="18" customFormat="1" ht="14.25">
      <c r="A42" s="32">
        <v>200609</v>
      </c>
      <c r="B42" s="17">
        <v>5148.6437297376815</v>
      </c>
      <c r="C42" s="17">
        <v>423.2953715619042</v>
      </c>
      <c r="D42" s="17">
        <v>4725.348358175777</v>
      </c>
      <c r="E42" s="17">
        <v>21.066808816792317</v>
      </c>
      <c r="F42" s="17">
        <v>0</v>
      </c>
      <c r="G42" s="17">
        <v>21.066808816792317</v>
      </c>
      <c r="H42" s="17">
        <v>1763.523288280393</v>
      </c>
      <c r="I42" s="17">
        <v>0</v>
      </c>
      <c r="J42" s="17">
        <v>1763.523288280393</v>
      </c>
      <c r="K42" s="17">
        <v>0</v>
      </c>
      <c r="L42" s="17">
        <v>0</v>
      </c>
      <c r="M42" s="17">
        <v>0</v>
      </c>
      <c r="N42" s="17">
        <v>413.73139427661613</v>
      </c>
      <c r="O42" s="17">
        <v>0.0005677850262446838</v>
      </c>
      <c r="P42" s="17">
        <v>413.7308264915899</v>
      </c>
      <c r="Q42" s="17">
        <v>0</v>
      </c>
      <c r="R42" s="17">
        <v>0</v>
      </c>
      <c r="S42" s="17">
        <v>0</v>
      </c>
      <c r="T42" s="22">
        <f t="shared" si="4"/>
        <v>200609</v>
      </c>
    </row>
    <row r="43" spans="1:20" s="18" customFormat="1" ht="14.25">
      <c r="A43" s="32">
        <v>200612</v>
      </c>
      <c r="B43" s="17">
        <v>4816.853583419914</v>
      </c>
      <c r="C43" s="17">
        <v>207.03801751133636</v>
      </c>
      <c r="D43" s="17">
        <v>4609.815565908578</v>
      </c>
      <c r="E43" s="17">
        <v>21.068315534191107</v>
      </c>
      <c r="F43" s="17">
        <v>0</v>
      </c>
      <c r="G43" s="17">
        <v>21.068315534191107</v>
      </c>
      <c r="H43" s="17">
        <v>2470.7761375725295</v>
      </c>
      <c r="I43" s="17">
        <v>0</v>
      </c>
      <c r="J43" s="17">
        <v>2470.7761375725295</v>
      </c>
      <c r="K43" s="17">
        <v>20.10284306127612</v>
      </c>
      <c r="L43" s="17">
        <v>0</v>
      </c>
      <c r="M43" s="17">
        <v>20.10284306127612</v>
      </c>
      <c r="N43" s="17">
        <v>679.7706900616965</v>
      </c>
      <c r="O43" s="17">
        <v>0</v>
      </c>
      <c r="P43" s="17">
        <v>679.7706900616965</v>
      </c>
      <c r="Q43" s="17">
        <v>0</v>
      </c>
      <c r="R43" s="17">
        <v>0</v>
      </c>
      <c r="S43" s="17">
        <v>0</v>
      </c>
      <c r="T43" s="22">
        <f t="shared" si="4"/>
        <v>200612</v>
      </c>
    </row>
    <row r="44" spans="1:20" s="18" customFormat="1" ht="14.25">
      <c r="A44" s="32">
        <v>200703</v>
      </c>
      <c r="B44" s="17">
        <v>4793.734910389185</v>
      </c>
      <c r="C44" s="17">
        <v>200.98830842366488</v>
      </c>
      <c r="D44" s="17">
        <v>4592.74660196552</v>
      </c>
      <c r="E44" s="17">
        <v>16.90507574416505</v>
      </c>
      <c r="F44" s="17">
        <v>0</v>
      </c>
      <c r="G44" s="17">
        <v>16.90507574416505</v>
      </c>
      <c r="H44" s="17">
        <v>2435.4820695089293</v>
      </c>
      <c r="I44" s="17">
        <v>7.205736081231208</v>
      </c>
      <c r="J44" s="17">
        <v>2428.276333427698</v>
      </c>
      <c r="K44" s="17">
        <v>20.04205506875874</v>
      </c>
      <c r="L44" s="17">
        <v>0</v>
      </c>
      <c r="M44" s="17">
        <v>20.04205506875874</v>
      </c>
      <c r="N44" s="17">
        <v>678.3611377607946</v>
      </c>
      <c r="O44" s="17">
        <v>0.022343885093405683</v>
      </c>
      <c r="P44" s="17">
        <v>678.3387938757012</v>
      </c>
      <c r="Q44" s="17">
        <v>0</v>
      </c>
      <c r="R44" s="17">
        <v>0</v>
      </c>
      <c r="S44" s="17">
        <v>0</v>
      </c>
      <c r="T44" s="22">
        <f t="shared" si="4"/>
        <v>200703</v>
      </c>
    </row>
    <row r="45" spans="1:20" s="18" customFormat="1" ht="14.25">
      <c r="A45" s="32">
        <v>200706</v>
      </c>
      <c r="B45" s="17">
        <v>4746.977754149272</v>
      </c>
      <c r="C45" s="17">
        <v>208.2648648121004</v>
      </c>
      <c r="D45" s="17">
        <v>4538.712889337172</v>
      </c>
      <c r="E45" s="17">
        <v>11.40109090767784</v>
      </c>
      <c r="F45" s="17">
        <v>0</v>
      </c>
      <c r="G45" s="17">
        <v>11.40109090767784</v>
      </c>
      <c r="H45" s="17">
        <v>2283.511705082777</v>
      </c>
      <c r="I45" s="17">
        <v>10.540993755535705</v>
      </c>
      <c r="J45" s="17">
        <v>2272.9707113272416</v>
      </c>
      <c r="K45" s="17">
        <v>0</v>
      </c>
      <c r="L45" s="17">
        <v>0</v>
      </c>
      <c r="M45" s="17">
        <v>0</v>
      </c>
      <c r="N45" s="17">
        <v>689.1162298266271</v>
      </c>
      <c r="O45" s="17">
        <v>0</v>
      </c>
      <c r="P45" s="17">
        <v>689.1162298266271</v>
      </c>
      <c r="Q45" s="17">
        <v>0</v>
      </c>
      <c r="R45" s="17">
        <v>0</v>
      </c>
      <c r="S45" s="17">
        <v>0</v>
      </c>
      <c r="T45" s="22">
        <f t="shared" si="4"/>
        <v>200706</v>
      </c>
    </row>
    <row r="46" spans="1:20" s="18" customFormat="1" ht="14.25">
      <c r="A46" s="32">
        <v>200709</v>
      </c>
      <c r="B46" s="17">
        <v>5341.319863097945</v>
      </c>
      <c r="C46" s="17">
        <v>445.2732393827222</v>
      </c>
      <c r="D46" s="17">
        <v>4896.046623715223</v>
      </c>
      <c r="E46" s="17">
        <v>0</v>
      </c>
      <c r="F46" s="17">
        <v>0</v>
      </c>
      <c r="G46" s="17">
        <v>0</v>
      </c>
      <c r="H46" s="17">
        <v>2576.9658277170574</v>
      </c>
      <c r="I46" s="17">
        <v>9.89341942779326</v>
      </c>
      <c r="J46" s="17">
        <v>2567.0724082892643</v>
      </c>
      <c r="K46" s="17">
        <v>0</v>
      </c>
      <c r="L46" s="17">
        <v>0</v>
      </c>
      <c r="M46" s="17">
        <v>0</v>
      </c>
      <c r="N46" s="17">
        <v>694.1420012143041</v>
      </c>
      <c r="O46" s="17">
        <v>0.9963579380682226</v>
      </c>
      <c r="P46" s="17">
        <v>693.1456432762359</v>
      </c>
      <c r="Q46" s="17">
        <v>0</v>
      </c>
      <c r="R46" s="17">
        <v>0</v>
      </c>
      <c r="S46" s="17">
        <v>0</v>
      </c>
      <c r="T46" s="22">
        <f t="shared" si="4"/>
        <v>200709</v>
      </c>
    </row>
    <row r="47" spans="1:20" s="18" customFormat="1" ht="14.25">
      <c r="A47" s="32">
        <v>200712</v>
      </c>
      <c r="B47" s="17">
        <v>4959.13265088367</v>
      </c>
      <c r="C47" s="17">
        <v>57.496701237728765</v>
      </c>
      <c r="D47" s="17">
        <v>4901.635949645941</v>
      </c>
      <c r="E47" s="17">
        <v>0</v>
      </c>
      <c r="F47" s="17">
        <v>0</v>
      </c>
      <c r="G47" s="17">
        <v>0</v>
      </c>
      <c r="H47" s="17">
        <v>2605.701631643925</v>
      </c>
      <c r="I47" s="17">
        <v>8.964309014311064</v>
      </c>
      <c r="J47" s="17">
        <v>2596.737322629614</v>
      </c>
      <c r="K47" s="17">
        <v>0</v>
      </c>
      <c r="L47" s="17">
        <v>0</v>
      </c>
      <c r="M47" s="17">
        <v>0</v>
      </c>
      <c r="N47" s="17">
        <v>688.6365064210448</v>
      </c>
      <c r="O47" s="17">
        <v>10.01355265516123</v>
      </c>
      <c r="P47" s="17">
        <v>678.6229537658836</v>
      </c>
      <c r="Q47" s="17">
        <v>0</v>
      </c>
      <c r="R47" s="17">
        <v>0</v>
      </c>
      <c r="S47" s="17">
        <v>0</v>
      </c>
      <c r="T47" s="22">
        <f t="shared" si="4"/>
        <v>200712</v>
      </c>
    </row>
    <row r="48" spans="1:20" s="18" customFormat="1" ht="14.25">
      <c r="A48" s="32">
        <v>200803</v>
      </c>
      <c r="B48" s="17">
        <v>1980.783531964618</v>
      </c>
      <c r="C48" s="17">
        <v>54.67721749052481</v>
      </c>
      <c r="D48" s="17">
        <v>1926.1063144740933</v>
      </c>
      <c r="E48" s="17">
        <v>0</v>
      </c>
      <c r="F48" s="17">
        <v>0</v>
      </c>
      <c r="G48" s="17">
        <v>0</v>
      </c>
      <c r="H48" s="17">
        <v>2089.3471223774313</v>
      </c>
      <c r="I48" s="17">
        <v>0</v>
      </c>
      <c r="J48" s="17">
        <v>2089.3471223774313</v>
      </c>
      <c r="K48" s="17">
        <v>0</v>
      </c>
      <c r="L48" s="17">
        <v>0</v>
      </c>
      <c r="M48" s="17">
        <v>0</v>
      </c>
      <c r="N48" s="17">
        <v>672.8246953558429</v>
      </c>
      <c r="O48" s="17">
        <v>0</v>
      </c>
      <c r="P48" s="17">
        <v>672.8246953558429</v>
      </c>
      <c r="Q48" s="17">
        <v>0</v>
      </c>
      <c r="R48" s="17">
        <v>0</v>
      </c>
      <c r="S48" s="17">
        <v>0</v>
      </c>
      <c r="T48" s="22">
        <f t="shared" si="4"/>
        <v>200803</v>
      </c>
    </row>
    <row r="49" spans="1:20" s="18" customFormat="1" ht="14.25">
      <c r="A49" s="32">
        <v>200806</v>
      </c>
      <c r="B49" s="17">
        <v>2840.739883660803</v>
      </c>
      <c r="C49" s="17">
        <v>48.82124638027068</v>
      </c>
      <c r="D49" s="17">
        <v>2791.9186372805325</v>
      </c>
      <c r="E49" s="17">
        <v>0</v>
      </c>
      <c r="F49" s="17">
        <v>0</v>
      </c>
      <c r="G49" s="17">
        <v>0</v>
      </c>
      <c r="H49" s="17">
        <v>641.1987935332407</v>
      </c>
      <c r="I49" s="17">
        <v>4.852597920652514</v>
      </c>
      <c r="J49" s="17">
        <v>636.3461956125882</v>
      </c>
      <c r="K49" s="17">
        <v>0</v>
      </c>
      <c r="L49" s="17">
        <v>0</v>
      </c>
      <c r="M49" s="17">
        <v>0</v>
      </c>
      <c r="N49" s="17">
        <v>700.4162215273889</v>
      </c>
      <c r="O49" s="17">
        <v>0</v>
      </c>
      <c r="P49" s="17">
        <v>700.4162215273889</v>
      </c>
      <c r="Q49" s="17">
        <v>0</v>
      </c>
      <c r="R49" s="17">
        <v>0</v>
      </c>
      <c r="S49" s="17">
        <v>0</v>
      </c>
      <c r="T49" s="22">
        <f t="shared" si="4"/>
        <v>200806</v>
      </c>
    </row>
    <row r="50" spans="1:20" s="18" customFormat="1" ht="14.25">
      <c r="A50" s="32">
        <v>200809</v>
      </c>
      <c r="B50" s="17">
        <v>2663.212313047425</v>
      </c>
      <c r="C50" s="17">
        <v>131.80387623526835</v>
      </c>
      <c r="D50" s="17">
        <v>2531.4084368121567</v>
      </c>
      <c r="E50" s="17">
        <v>0</v>
      </c>
      <c r="F50" s="17">
        <v>0</v>
      </c>
      <c r="G50" s="17">
        <v>0</v>
      </c>
      <c r="H50" s="17">
        <v>756.7230646059758</v>
      </c>
      <c r="I50" s="17">
        <v>0.6228216959167858</v>
      </c>
      <c r="J50" s="17">
        <v>756.100242910059</v>
      </c>
      <c r="K50" s="17">
        <v>0</v>
      </c>
      <c r="L50" s="17">
        <v>0</v>
      </c>
      <c r="M50" s="17">
        <v>0</v>
      </c>
      <c r="N50" s="17">
        <v>726.1953992411005</v>
      </c>
      <c r="O50" s="17">
        <v>0.024173481112940747</v>
      </c>
      <c r="P50" s="17">
        <v>726.1712257599876</v>
      </c>
      <c r="Q50" s="17">
        <v>0</v>
      </c>
      <c r="R50" s="17">
        <v>0</v>
      </c>
      <c r="S50" s="17">
        <v>0</v>
      </c>
      <c r="T50" s="22">
        <f t="shared" si="4"/>
        <v>200809</v>
      </c>
    </row>
    <row r="51" spans="1:20" s="18" customFormat="1" ht="14.25">
      <c r="A51" s="32">
        <v>200812</v>
      </c>
      <c r="B51" s="17">
        <v>2202.3200963450136</v>
      </c>
      <c r="C51" s="17">
        <v>80.20004403229761</v>
      </c>
      <c r="D51" s="17">
        <v>2122.120052312716</v>
      </c>
      <c r="E51" s="17">
        <v>318.3290388438525</v>
      </c>
      <c r="F51" s="17">
        <v>0.15821895618378493</v>
      </c>
      <c r="G51" s="17">
        <v>318.17081988766876</v>
      </c>
      <c r="H51" s="17">
        <v>1072.7726464169552</v>
      </c>
      <c r="I51" s="17">
        <v>1.258699060049375</v>
      </c>
      <c r="J51" s="17">
        <v>1071.5139473569059</v>
      </c>
      <c r="K51" s="17">
        <v>0</v>
      </c>
      <c r="L51" s="17">
        <v>0</v>
      </c>
      <c r="M51" s="17">
        <v>0</v>
      </c>
      <c r="N51" s="17">
        <v>2215.0942486997046</v>
      </c>
      <c r="O51" s="17">
        <v>101.51952121133093</v>
      </c>
      <c r="P51" s="17">
        <v>2113.574727488374</v>
      </c>
      <c r="Q51" s="17">
        <v>0</v>
      </c>
      <c r="R51" s="17">
        <v>0</v>
      </c>
      <c r="S51" s="17">
        <v>0</v>
      </c>
      <c r="T51" s="22">
        <f t="shared" si="4"/>
        <v>200812</v>
      </c>
    </row>
    <row r="52" spans="1:20" s="18" customFormat="1" ht="14.25">
      <c r="A52" s="32">
        <v>200903</v>
      </c>
      <c r="B52" s="17">
        <v>4213.1945770597995</v>
      </c>
      <c r="C52" s="17">
        <v>1608.8455888135632</v>
      </c>
      <c r="D52" s="17">
        <v>2604.3489882462363</v>
      </c>
      <c r="E52" s="17">
        <v>295.6542975396699</v>
      </c>
      <c r="F52" s="17">
        <v>0.4000677977561442</v>
      </c>
      <c r="G52" s="17">
        <v>295.2542297419138</v>
      </c>
      <c r="H52" s="17">
        <v>527.2976712913801</v>
      </c>
      <c r="I52" s="17">
        <v>14.178577973147382</v>
      </c>
      <c r="J52" s="17">
        <v>513.1190933182327</v>
      </c>
      <c r="K52" s="17">
        <v>24.935721529667337</v>
      </c>
      <c r="L52" s="17">
        <v>0</v>
      </c>
      <c r="M52" s="17">
        <v>24.935721529667337</v>
      </c>
      <c r="N52" s="17">
        <v>2117.01297192538</v>
      </c>
      <c r="O52" s="17">
        <v>100.08596077501394</v>
      </c>
      <c r="P52" s="17">
        <v>2016.927011150366</v>
      </c>
      <c r="Q52" s="17">
        <v>0</v>
      </c>
      <c r="R52" s="17">
        <v>0</v>
      </c>
      <c r="S52" s="17">
        <v>0</v>
      </c>
      <c r="T52" s="22">
        <f t="shared" si="4"/>
        <v>200903</v>
      </c>
    </row>
    <row r="53" spans="1:20" s="18" customFormat="1" ht="14.25">
      <c r="A53" s="32">
        <v>200906</v>
      </c>
      <c r="B53" s="17">
        <v>4693.66870819556</v>
      </c>
      <c r="C53" s="17">
        <v>2835.345558123559</v>
      </c>
      <c r="D53" s="17">
        <v>1858.3231500720005</v>
      </c>
      <c r="E53" s="17">
        <v>291.44730883751606</v>
      </c>
      <c r="F53" s="17">
        <v>3.7937965966711897</v>
      </c>
      <c r="G53" s="17">
        <v>287.65351224084486</v>
      </c>
      <c r="H53" s="17">
        <v>1639.6740001136648</v>
      </c>
      <c r="I53" s="17">
        <v>23.88873125123161</v>
      </c>
      <c r="J53" s="17">
        <v>1615.7852688624332</v>
      </c>
      <c r="K53" s="17">
        <v>25.09011685294203</v>
      </c>
      <c r="L53" s="17">
        <v>0</v>
      </c>
      <c r="M53" s="17">
        <v>25.09011685294203</v>
      </c>
      <c r="N53" s="17">
        <v>2194.688477909213</v>
      </c>
      <c r="O53" s="17">
        <v>1102.9553215037765</v>
      </c>
      <c r="P53" s="17">
        <v>1091.7331564054364</v>
      </c>
      <c r="Q53" s="17">
        <v>0</v>
      </c>
      <c r="R53" s="17">
        <v>0</v>
      </c>
      <c r="S53" s="17">
        <v>0</v>
      </c>
      <c r="T53" s="22">
        <f t="shared" si="4"/>
        <v>200906</v>
      </c>
    </row>
    <row r="54" spans="1:20" s="18" customFormat="1" ht="14.25">
      <c r="A54" s="32">
        <v>200909</v>
      </c>
      <c r="B54" s="17">
        <v>4330.922048763487</v>
      </c>
      <c r="C54" s="17">
        <v>2415.24221153042</v>
      </c>
      <c r="D54" s="17">
        <v>1915.679837233067</v>
      </c>
      <c r="E54" s="17">
        <v>310.8520835508895</v>
      </c>
      <c r="F54" s="17">
        <v>4.105711604018519</v>
      </c>
      <c r="G54" s="17">
        <v>306.746371946871</v>
      </c>
      <c r="H54" s="17">
        <v>1595.4523966153172</v>
      </c>
      <c r="I54" s="17">
        <v>22.22056661721904</v>
      </c>
      <c r="J54" s="17">
        <v>1573.2318299980982</v>
      </c>
      <c r="K54" s="17">
        <v>26.116329825620987</v>
      </c>
      <c r="L54" s="17">
        <v>0</v>
      </c>
      <c r="M54" s="17">
        <v>26.116329825620987</v>
      </c>
      <c r="N54" s="17">
        <v>2286.224744340265</v>
      </c>
      <c r="O54" s="17">
        <v>1042.709354774694</v>
      </c>
      <c r="P54" s="17">
        <v>1243.5153895655706</v>
      </c>
      <c r="Q54" s="17">
        <v>0</v>
      </c>
      <c r="R54" s="17">
        <v>0</v>
      </c>
      <c r="S54" s="17">
        <v>0</v>
      </c>
      <c r="T54" s="22">
        <f t="shared" si="4"/>
        <v>200909</v>
      </c>
    </row>
    <row r="55" spans="1:20" s="18" customFormat="1" ht="14.25">
      <c r="A55" s="32">
        <v>200912</v>
      </c>
      <c r="B55" s="17">
        <v>4592.14159159376</v>
      </c>
      <c r="C55" s="17">
        <v>2426.43522795091</v>
      </c>
      <c r="D55" s="17">
        <v>2165.70636364285</v>
      </c>
      <c r="E55" s="17">
        <v>290.83782314355966</v>
      </c>
      <c r="F55" s="17">
        <v>2.823782590072616</v>
      </c>
      <c r="G55" s="17">
        <v>288.01404055348706</v>
      </c>
      <c r="H55" s="17">
        <v>784.4460558889642</v>
      </c>
      <c r="I55" s="17">
        <v>135.341977485993</v>
      </c>
      <c r="J55" s="17">
        <v>649.1040784029713</v>
      </c>
      <c r="K55" s="17">
        <v>18.041769897420053</v>
      </c>
      <c r="L55" s="17">
        <v>0</v>
      </c>
      <c r="M55" s="17">
        <v>18.041769897420053</v>
      </c>
      <c r="N55" s="17">
        <v>1624.427313681064</v>
      </c>
      <c r="O55" s="17">
        <v>0.024420507362917003</v>
      </c>
      <c r="P55" s="17">
        <v>1624.4028931737012</v>
      </c>
      <c r="Q55" s="17">
        <v>0</v>
      </c>
      <c r="R55" s="17">
        <v>0</v>
      </c>
      <c r="S55" s="17">
        <v>0</v>
      </c>
      <c r="T55" s="22">
        <f t="shared" si="4"/>
        <v>200912</v>
      </c>
    </row>
    <row r="56" spans="1:20" s="18" customFormat="1" ht="14.25">
      <c r="A56" s="32">
        <v>201003</v>
      </c>
      <c r="B56" s="17">
        <v>2481.9045067570423</v>
      </c>
      <c r="C56" s="17">
        <v>695.4633380148507</v>
      </c>
      <c r="D56" s="17">
        <v>1786.4411687421916</v>
      </c>
      <c r="E56" s="17">
        <v>307.03603297889674</v>
      </c>
      <c r="F56" s="17">
        <v>6.337013683530114</v>
      </c>
      <c r="G56" s="17">
        <v>300.6990192953666</v>
      </c>
      <c r="H56" s="17">
        <v>837.6597498619875</v>
      </c>
      <c r="I56" s="17">
        <v>145.76321618069213</v>
      </c>
      <c r="J56" s="17">
        <v>691.8965336812954</v>
      </c>
      <c r="K56" s="17">
        <v>25.15334581430121</v>
      </c>
      <c r="L56" s="17">
        <v>0</v>
      </c>
      <c r="M56" s="17">
        <v>25.15334581430121</v>
      </c>
      <c r="N56" s="17">
        <v>1914.4745410610012</v>
      </c>
      <c r="O56" s="17">
        <v>285.1858321160938</v>
      </c>
      <c r="P56" s="17">
        <v>1629.2887089449075</v>
      </c>
      <c r="Q56" s="17">
        <v>0</v>
      </c>
      <c r="R56" s="17">
        <v>0</v>
      </c>
      <c r="S56" s="17">
        <v>0</v>
      </c>
      <c r="T56" s="22">
        <f t="shared" si="4"/>
        <v>201003</v>
      </c>
    </row>
    <row r="57" spans="1:20" s="18" customFormat="1" ht="14.25">
      <c r="A57" s="32">
        <v>201006</v>
      </c>
      <c r="B57" s="17">
        <v>2952.152296831349</v>
      </c>
      <c r="C57" s="17">
        <v>398.4994960163256</v>
      </c>
      <c r="D57" s="17">
        <v>2553.652800815023</v>
      </c>
      <c r="E57" s="17">
        <v>579.3922698399189</v>
      </c>
      <c r="F57" s="17">
        <v>0</v>
      </c>
      <c r="G57" s="17">
        <v>579.3922698399189</v>
      </c>
      <c r="H57" s="17">
        <v>836.6414488628145</v>
      </c>
      <c r="I57" s="17">
        <v>9.588269452181915</v>
      </c>
      <c r="J57" s="17">
        <v>827.0531794106327</v>
      </c>
      <c r="K57" s="17">
        <v>0</v>
      </c>
      <c r="L57" s="17">
        <v>0</v>
      </c>
      <c r="M57" s="17">
        <v>0</v>
      </c>
      <c r="N57" s="17">
        <v>227.04209748957592</v>
      </c>
      <c r="O57" s="17">
        <v>25.061953804465418</v>
      </c>
      <c r="P57" s="17">
        <v>201.9801436851105</v>
      </c>
      <c r="Q57" s="17">
        <v>0</v>
      </c>
      <c r="R57" s="17">
        <v>0</v>
      </c>
      <c r="S57" s="17">
        <v>0</v>
      </c>
      <c r="T57" s="22">
        <f t="shared" si="4"/>
        <v>201006</v>
      </c>
    </row>
    <row r="58" spans="1:20" s="18" customFormat="1" ht="14.25">
      <c r="A58" s="32">
        <v>201009</v>
      </c>
      <c r="B58" s="17">
        <v>2285.82390006485</v>
      </c>
      <c r="C58" s="17">
        <v>400.30739817441395</v>
      </c>
      <c r="D58" s="17">
        <v>1885.5165018904363</v>
      </c>
      <c r="E58" s="17">
        <v>621.4883830176605</v>
      </c>
      <c r="F58" s="17">
        <v>0</v>
      </c>
      <c r="G58" s="17">
        <v>621.4883830176605</v>
      </c>
      <c r="H58" s="17">
        <v>910.6030057897128</v>
      </c>
      <c r="I58" s="17">
        <v>6.3583902150436815</v>
      </c>
      <c r="J58" s="17">
        <v>904.2446155746692</v>
      </c>
      <c r="K58" s="17">
        <v>0</v>
      </c>
      <c r="L58" s="17">
        <v>0</v>
      </c>
      <c r="M58" s="17">
        <v>0</v>
      </c>
      <c r="N58" s="17">
        <v>53.650135326903</v>
      </c>
      <c r="O58" s="17">
        <v>25.006817054772483</v>
      </c>
      <c r="P58" s="17">
        <v>28.643318272130518</v>
      </c>
      <c r="Q58" s="17">
        <v>0</v>
      </c>
      <c r="R58" s="17">
        <v>0</v>
      </c>
      <c r="S58" s="17">
        <v>0</v>
      </c>
      <c r="T58" s="22">
        <f t="shared" si="4"/>
        <v>201009</v>
      </c>
    </row>
    <row r="59" spans="1:20" s="18" customFormat="1" ht="14.25">
      <c r="A59" s="32">
        <v>201012</v>
      </c>
      <c r="B59" s="17">
        <v>2408.7973994939457</v>
      </c>
      <c r="C59" s="17">
        <v>0.1072375054500649</v>
      </c>
      <c r="D59" s="17">
        <v>2408.6901619884957</v>
      </c>
      <c r="E59" s="17">
        <v>609.7876507670546</v>
      </c>
      <c r="F59" s="17">
        <v>0</v>
      </c>
      <c r="G59" s="17">
        <v>609.7876507670546</v>
      </c>
      <c r="H59" s="17">
        <v>760.5360783337658</v>
      </c>
      <c r="I59" s="17">
        <v>0</v>
      </c>
      <c r="J59" s="17">
        <v>760.5360783337658</v>
      </c>
      <c r="K59" s="17">
        <v>0</v>
      </c>
      <c r="L59" s="17">
        <v>0</v>
      </c>
      <c r="M59" s="17">
        <v>0</v>
      </c>
      <c r="N59" s="17">
        <v>1295.8539212005771</v>
      </c>
      <c r="O59" s="17">
        <v>4.007729424025121</v>
      </c>
      <c r="P59" s="17">
        <v>1291.846191776552</v>
      </c>
      <c r="Q59" s="17">
        <v>0</v>
      </c>
      <c r="R59" s="17">
        <v>0</v>
      </c>
      <c r="S59" s="17">
        <v>0</v>
      </c>
      <c r="T59" s="22">
        <f t="shared" si="4"/>
        <v>201012</v>
      </c>
    </row>
    <row r="60" spans="1:20" s="18" customFormat="1" ht="14.25">
      <c r="A60" s="32">
        <v>201103</v>
      </c>
      <c r="B60" s="17">
        <v>2328.47707037</v>
      </c>
      <c r="C60" s="17">
        <v>0.10406498</v>
      </c>
      <c r="D60" s="17">
        <v>2328.37300539</v>
      </c>
      <c r="E60" s="17">
        <v>599.227131</v>
      </c>
      <c r="F60" s="17">
        <v>0</v>
      </c>
      <c r="G60" s="17">
        <v>599.227131</v>
      </c>
      <c r="H60" s="17">
        <v>1934.2182160441196</v>
      </c>
      <c r="I60" s="17">
        <v>0</v>
      </c>
      <c r="J60" s="17">
        <v>1934.2182160441196</v>
      </c>
      <c r="K60" s="17">
        <v>0</v>
      </c>
      <c r="L60" s="17">
        <v>0</v>
      </c>
      <c r="M60" s="17">
        <v>0</v>
      </c>
      <c r="N60" s="17">
        <v>62.31944160049</v>
      </c>
      <c r="O60" s="17">
        <v>3.98992872049</v>
      </c>
      <c r="P60" s="17">
        <v>58.32951288</v>
      </c>
      <c r="Q60" s="17">
        <v>0</v>
      </c>
      <c r="R60" s="17">
        <v>0</v>
      </c>
      <c r="S60" s="17">
        <v>0</v>
      </c>
      <c r="T60" s="22">
        <f t="shared" si="4"/>
        <v>201103</v>
      </c>
    </row>
    <row r="61" spans="1:20" s="18" customFormat="1" ht="14.25">
      <c r="A61" s="32">
        <v>201106</v>
      </c>
      <c r="B61" s="17">
        <v>2294.1703686117266</v>
      </c>
      <c r="C61" s="17">
        <v>43.84918490183629</v>
      </c>
      <c r="D61" s="17">
        <v>2250.32118370989</v>
      </c>
      <c r="E61" s="17">
        <v>619.6216635172245</v>
      </c>
      <c r="F61" s="17">
        <v>0</v>
      </c>
      <c r="G61" s="17">
        <v>619.6216635172245</v>
      </c>
      <c r="H61" s="17">
        <v>2093.0847587293574</v>
      </c>
      <c r="I61" s="17">
        <v>0</v>
      </c>
      <c r="J61" s="17">
        <v>2093.0847587293574</v>
      </c>
      <c r="K61" s="17">
        <v>0</v>
      </c>
      <c r="L61" s="17">
        <v>0</v>
      </c>
      <c r="M61" s="17">
        <v>0</v>
      </c>
      <c r="N61" s="17">
        <v>89.77831947589844</v>
      </c>
      <c r="O61" s="17">
        <v>0</v>
      </c>
      <c r="P61" s="17">
        <v>89.77831947589844</v>
      </c>
      <c r="Q61" s="17">
        <v>0</v>
      </c>
      <c r="R61" s="17">
        <v>0</v>
      </c>
      <c r="S61" s="17">
        <v>0</v>
      </c>
      <c r="T61" s="22">
        <f t="shared" si="4"/>
        <v>201106</v>
      </c>
    </row>
    <row r="62" spans="1:20" s="18" customFormat="1" ht="14.25">
      <c r="A62" s="32">
        <v>201109</v>
      </c>
      <c r="B62" s="17">
        <v>2656.3948329760024</v>
      </c>
      <c r="C62" s="17">
        <v>145.8479163251932</v>
      </c>
      <c r="D62" s="17">
        <v>2510.546916650809</v>
      </c>
      <c r="E62" s="17">
        <v>642.778731899245</v>
      </c>
      <c r="F62" s="17">
        <v>0</v>
      </c>
      <c r="G62" s="17">
        <v>642.778731899245</v>
      </c>
      <c r="H62" s="17">
        <v>1969.9199481816675</v>
      </c>
      <c r="I62" s="17">
        <v>0</v>
      </c>
      <c r="J62" s="17">
        <v>1969.9199481816675</v>
      </c>
      <c r="K62" s="17">
        <v>0</v>
      </c>
      <c r="L62" s="17">
        <v>0</v>
      </c>
      <c r="M62" s="17">
        <v>0</v>
      </c>
      <c r="N62" s="17">
        <v>90.01698823340807</v>
      </c>
      <c r="O62" s="17">
        <v>0</v>
      </c>
      <c r="P62" s="17">
        <v>90.01698823340807</v>
      </c>
      <c r="Q62" s="17">
        <v>0</v>
      </c>
      <c r="R62" s="17">
        <v>0</v>
      </c>
      <c r="S62" s="17">
        <v>0</v>
      </c>
      <c r="T62" s="22">
        <f t="shared" si="4"/>
        <v>201109</v>
      </c>
    </row>
    <row r="63" spans="1:20" s="18" customFormat="1" ht="14.25">
      <c r="A63" s="32">
        <v>201112</v>
      </c>
      <c r="B63" s="17">
        <v>2538.3051340084826</v>
      </c>
      <c r="C63" s="17">
        <v>47.69409850148331</v>
      </c>
      <c r="D63" s="17">
        <v>2490.611035506999</v>
      </c>
      <c r="E63" s="17">
        <v>675.9303713439925</v>
      </c>
      <c r="F63" s="17">
        <v>0</v>
      </c>
      <c r="G63" s="17">
        <v>675.9303713439925</v>
      </c>
      <c r="H63" s="17">
        <v>2157.278075643594</v>
      </c>
      <c r="I63" s="17">
        <v>0</v>
      </c>
      <c r="J63" s="17">
        <v>2157.278075643594</v>
      </c>
      <c r="K63" s="17">
        <v>0</v>
      </c>
      <c r="L63" s="17">
        <v>0</v>
      </c>
      <c r="M63" s="17">
        <v>0</v>
      </c>
      <c r="N63" s="17">
        <v>84.14247764091039</v>
      </c>
      <c r="O63" s="17">
        <v>0</v>
      </c>
      <c r="P63" s="17">
        <v>84.14247764091039</v>
      </c>
      <c r="Q63" s="17">
        <v>0</v>
      </c>
      <c r="R63" s="17">
        <v>0</v>
      </c>
      <c r="S63" s="17">
        <v>0</v>
      </c>
      <c r="T63" s="22">
        <f t="shared" si="4"/>
        <v>201112</v>
      </c>
    </row>
    <row r="64" spans="1:20" s="18" customFormat="1" ht="14.25">
      <c r="A64" s="32">
        <v>201203</v>
      </c>
      <c r="B64" s="17">
        <v>2105.2526663780704</v>
      </c>
      <c r="C64" s="17">
        <v>0</v>
      </c>
      <c r="D64" s="17">
        <v>2105.2526663780704</v>
      </c>
      <c r="E64" s="17">
        <v>897.04080196</v>
      </c>
      <c r="F64" s="17">
        <v>0</v>
      </c>
      <c r="G64" s="17">
        <v>897.04080196</v>
      </c>
      <c r="H64" s="17">
        <v>2596.6867807000003</v>
      </c>
      <c r="I64" s="17">
        <v>60.31976364</v>
      </c>
      <c r="J64" s="17">
        <v>2536.36701706</v>
      </c>
      <c r="K64" s="17">
        <v>4.4</v>
      </c>
      <c r="L64" s="17">
        <v>0</v>
      </c>
      <c r="M64" s="17">
        <v>4.4</v>
      </c>
      <c r="N64" s="17">
        <v>90.54087864708</v>
      </c>
      <c r="O64" s="17">
        <v>4.9930966450800005</v>
      </c>
      <c r="P64" s="17">
        <v>85.547782002</v>
      </c>
      <c r="Q64" s="17">
        <v>0</v>
      </c>
      <c r="R64" s="17">
        <v>0</v>
      </c>
      <c r="S64" s="17">
        <v>0</v>
      </c>
      <c r="T64" s="22">
        <f t="shared" si="4"/>
        <v>201203</v>
      </c>
    </row>
    <row r="65" spans="1:20" s="18" customFormat="1" ht="14.25">
      <c r="A65" s="32">
        <v>201206</v>
      </c>
      <c r="B65" s="17">
        <v>1666.553921119</v>
      </c>
      <c r="C65" s="17">
        <v>44.726511511999995</v>
      </c>
      <c r="D65" s="17">
        <v>1621.8274096070004</v>
      </c>
      <c r="E65" s="17">
        <v>867.58253899</v>
      </c>
      <c r="F65" s="17">
        <v>0</v>
      </c>
      <c r="G65" s="17">
        <v>867.58253899</v>
      </c>
      <c r="H65" s="17">
        <v>2804.685750023</v>
      </c>
      <c r="I65" s="17">
        <v>34.31162538</v>
      </c>
      <c r="J65" s="17">
        <v>2770.3741246429995</v>
      </c>
      <c r="K65" s="17">
        <v>4.4648789</v>
      </c>
      <c r="L65" s="17">
        <v>0</v>
      </c>
      <c r="M65" s="17">
        <v>4.4648789</v>
      </c>
      <c r="N65" s="17">
        <v>203.23349170979</v>
      </c>
      <c r="O65" s="17">
        <v>4.988768084789999</v>
      </c>
      <c r="P65" s="17">
        <v>198.244723625</v>
      </c>
      <c r="Q65" s="17">
        <v>0</v>
      </c>
      <c r="R65" s="17">
        <v>0</v>
      </c>
      <c r="S65" s="17">
        <v>0</v>
      </c>
      <c r="T65" s="22">
        <f t="shared" si="4"/>
        <v>201206</v>
      </c>
    </row>
    <row r="66" spans="1:20" s="18" customFormat="1" ht="14.25">
      <c r="A66" s="32">
        <v>201209</v>
      </c>
      <c r="B66" s="17">
        <v>1540.09073269637</v>
      </c>
      <c r="C66" s="17">
        <v>53.36198599137</v>
      </c>
      <c r="D66" s="17">
        <v>1486.7287467049998</v>
      </c>
      <c r="E66" s="17">
        <v>884.50775868</v>
      </c>
      <c r="F66" s="17">
        <v>0</v>
      </c>
      <c r="G66" s="17">
        <v>884.50775868</v>
      </c>
      <c r="H66" s="17">
        <v>3013.43816426781</v>
      </c>
      <c r="I66" s="17">
        <v>0.383942</v>
      </c>
      <c r="J66" s="17">
        <v>3013.05422226781</v>
      </c>
      <c r="K66" s="17">
        <v>4.52975781</v>
      </c>
      <c r="L66" s="17">
        <v>0</v>
      </c>
      <c r="M66" s="17">
        <v>4.52975781</v>
      </c>
      <c r="N66" s="17">
        <v>90.29950323331</v>
      </c>
      <c r="O66" s="17">
        <v>4.9946539217299994</v>
      </c>
      <c r="P66" s="17">
        <v>85.30484931158</v>
      </c>
      <c r="Q66" s="17">
        <v>0</v>
      </c>
      <c r="R66" s="17">
        <v>0</v>
      </c>
      <c r="S66" s="17">
        <v>0</v>
      </c>
      <c r="T66" s="22">
        <f t="shared" si="4"/>
        <v>201209</v>
      </c>
    </row>
    <row r="67" spans="1:20" s="18" customFormat="1" ht="14.25">
      <c r="A67" s="32">
        <v>201212</v>
      </c>
      <c r="B67" s="17">
        <v>1572.67636208305</v>
      </c>
      <c r="C67" s="17">
        <v>49.53737387005</v>
      </c>
      <c r="D67" s="17">
        <v>1523.138988213</v>
      </c>
      <c r="E67" s="17">
        <v>884.3914550200001</v>
      </c>
      <c r="F67" s="17">
        <v>0</v>
      </c>
      <c r="G67" s="17">
        <v>884.3914550200001</v>
      </c>
      <c r="H67" s="17">
        <v>5561.315268390001</v>
      </c>
      <c r="I67" s="17">
        <v>113.11935795999999</v>
      </c>
      <c r="J67" s="17">
        <v>5448.19591043</v>
      </c>
      <c r="K67" s="17">
        <v>4.59463671</v>
      </c>
      <c r="L67" s="17">
        <v>0</v>
      </c>
      <c r="M67" s="17">
        <v>4.59463671</v>
      </c>
      <c r="N67" s="17">
        <v>83.46129695647</v>
      </c>
      <c r="O67" s="17">
        <v>1E-06</v>
      </c>
      <c r="P67" s="17">
        <v>83.46129595647</v>
      </c>
      <c r="Q67" s="17">
        <v>0</v>
      </c>
      <c r="R67" s="17">
        <v>0</v>
      </c>
      <c r="S67" s="17">
        <v>0</v>
      </c>
      <c r="T67" s="22">
        <f t="shared" si="4"/>
        <v>201212</v>
      </c>
    </row>
    <row r="68" spans="1:20" s="18" customFormat="1" ht="14.25">
      <c r="A68" s="32">
        <v>201303</v>
      </c>
      <c r="B68" s="17">
        <v>1697.545934832</v>
      </c>
      <c r="C68" s="17">
        <v>195.20735250100003</v>
      </c>
      <c r="D68" s="17">
        <v>1502.338582331</v>
      </c>
      <c r="E68" s="17">
        <v>942.53193671217</v>
      </c>
      <c r="F68" s="17">
        <v>0</v>
      </c>
      <c r="G68" s="17">
        <v>942.53193671217</v>
      </c>
      <c r="H68" s="17">
        <v>5964.012432537939</v>
      </c>
      <c r="I68" s="17">
        <v>13.13809403</v>
      </c>
      <c r="J68" s="17">
        <v>5950.874338507941</v>
      </c>
      <c r="K68" s="17">
        <v>4.658115</v>
      </c>
      <c r="L68" s="17">
        <v>0</v>
      </c>
      <c r="M68" s="17">
        <v>4.658115</v>
      </c>
      <c r="N68" s="17">
        <v>133.0610005</v>
      </c>
      <c r="O68" s="17">
        <v>1.968</v>
      </c>
      <c r="P68" s="17">
        <v>131.0930005</v>
      </c>
      <c r="Q68" s="17">
        <v>0</v>
      </c>
      <c r="R68" s="17">
        <v>0</v>
      </c>
      <c r="S68" s="17">
        <v>0</v>
      </c>
      <c r="T68" s="22">
        <f t="shared" si="4"/>
        <v>201303</v>
      </c>
    </row>
    <row r="69" spans="1:20" s="18" customFormat="1" ht="14.25">
      <c r="A69" s="32">
        <v>201306</v>
      </c>
      <c r="B69" s="17">
        <v>1768.267526654</v>
      </c>
      <c r="C69" s="17">
        <v>158.589378259</v>
      </c>
      <c r="D69" s="17">
        <v>1609.6781483949999</v>
      </c>
      <c r="E69" s="17">
        <v>937.08792757223</v>
      </c>
      <c r="F69" s="17">
        <v>0</v>
      </c>
      <c r="G69" s="17">
        <v>937.08792757223</v>
      </c>
      <c r="H69" s="17">
        <v>6578.1901919767115</v>
      </c>
      <c r="I69" s="17">
        <v>1.49715</v>
      </c>
      <c r="J69" s="17">
        <v>6576.693041976711</v>
      </c>
      <c r="K69" s="17">
        <v>4.46558411</v>
      </c>
      <c r="L69" s="17">
        <v>0</v>
      </c>
      <c r="M69" s="17">
        <v>4.46558411</v>
      </c>
      <c r="N69" s="17">
        <v>96.61294536219</v>
      </c>
      <c r="O69" s="17">
        <v>0.47689795</v>
      </c>
      <c r="P69" s="17">
        <v>96.13604741219</v>
      </c>
      <c r="Q69" s="17">
        <v>0</v>
      </c>
      <c r="R69" s="17">
        <v>0</v>
      </c>
      <c r="S69" s="17">
        <v>0</v>
      </c>
      <c r="T69" s="22">
        <f t="shared" si="4"/>
        <v>201306</v>
      </c>
    </row>
    <row r="70" spans="1:20" s="18" customFormat="1" ht="14.25">
      <c r="A70" s="32">
        <v>201309</v>
      </c>
      <c r="B70" s="17">
        <v>1410.36644890415</v>
      </c>
      <c r="C70" s="17">
        <v>42.061847286</v>
      </c>
      <c r="D70" s="17">
        <v>1368.30460161815</v>
      </c>
      <c r="E70" s="17">
        <v>1308.34123353904</v>
      </c>
      <c r="F70" s="17">
        <v>0</v>
      </c>
      <c r="G70" s="17">
        <v>1308.34123353904</v>
      </c>
      <c r="H70" s="17">
        <v>6804.03186008319</v>
      </c>
      <c r="I70" s="17">
        <v>92.54043434</v>
      </c>
      <c r="J70" s="17">
        <v>6711.49142574319</v>
      </c>
      <c r="K70" s="17">
        <v>0</v>
      </c>
      <c r="L70" s="17">
        <v>0</v>
      </c>
      <c r="M70" s="17">
        <v>0</v>
      </c>
      <c r="N70" s="17">
        <v>103.14563237</v>
      </c>
      <c r="O70" s="17">
        <v>1.67611349</v>
      </c>
      <c r="P70" s="17">
        <v>101.46951888000004</v>
      </c>
      <c r="Q70" s="17">
        <v>0</v>
      </c>
      <c r="R70" s="17">
        <v>0</v>
      </c>
      <c r="S70" s="17">
        <v>0</v>
      </c>
      <c r="T70" s="22">
        <f t="shared" si="4"/>
        <v>201309</v>
      </c>
    </row>
    <row r="71" spans="1:20" s="18" customFormat="1" ht="14.25">
      <c r="A71" s="32">
        <v>201312</v>
      </c>
      <c r="B71" s="17">
        <v>1501.63027822235</v>
      </c>
      <c r="C71" s="17">
        <v>47.906911802029995</v>
      </c>
      <c r="D71" s="17">
        <v>1453.72336642032</v>
      </c>
      <c r="E71" s="17">
        <v>1051.6205766652</v>
      </c>
      <c r="F71" s="17">
        <v>0</v>
      </c>
      <c r="G71" s="17">
        <v>1051.6205766652</v>
      </c>
      <c r="H71" s="17">
        <v>5701.716617267981</v>
      </c>
      <c r="I71" s="17">
        <v>98.26225763</v>
      </c>
      <c r="J71" s="17">
        <v>5603.454359637981</v>
      </c>
      <c r="K71" s="17">
        <v>4.59534192</v>
      </c>
      <c r="L71" s="17">
        <v>0</v>
      </c>
      <c r="M71" s="17">
        <v>4.59534192</v>
      </c>
      <c r="N71" s="17">
        <v>1294.03491927</v>
      </c>
      <c r="O71" s="17">
        <v>1.4802163400000001</v>
      </c>
      <c r="P71" s="17">
        <v>1292.55470293</v>
      </c>
      <c r="Q71" s="17">
        <v>0</v>
      </c>
      <c r="R71" s="17">
        <v>0</v>
      </c>
      <c r="S71" s="17">
        <v>0</v>
      </c>
      <c r="T71" s="22">
        <f t="shared" si="4"/>
        <v>201312</v>
      </c>
    </row>
    <row r="72" spans="1:20" s="18" customFormat="1" ht="14.25">
      <c r="A72" s="32">
        <v>201403</v>
      </c>
      <c r="B72" s="17">
        <v>1092.51190981</v>
      </c>
      <c r="C72" s="17">
        <v>150.44240122</v>
      </c>
      <c r="D72" s="17">
        <v>942.0695085899999</v>
      </c>
      <c r="E72" s="17">
        <v>1065.93047220645</v>
      </c>
      <c r="F72" s="17">
        <v>0</v>
      </c>
      <c r="G72" s="17">
        <v>1065.93047220645</v>
      </c>
      <c r="H72" s="17">
        <v>6275.96930420492</v>
      </c>
      <c r="I72" s="17">
        <v>131.937629246</v>
      </c>
      <c r="J72" s="17">
        <v>6144.031674958919</v>
      </c>
      <c r="K72" s="17">
        <v>4.658115</v>
      </c>
      <c r="L72" s="17">
        <v>0</v>
      </c>
      <c r="M72" s="17">
        <v>4.658115</v>
      </c>
      <c r="N72" s="17">
        <v>1317.04235367</v>
      </c>
      <c r="O72" s="17">
        <v>11.39528612</v>
      </c>
      <c r="P72" s="17">
        <v>1305.6470675500002</v>
      </c>
      <c r="Q72" s="17">
        <v>0</v>
      </c>
      <c r="R72" s="17">
        <v>0</v>
      </c>
      <c r="S72" s="17">
        <v>0</v>
      </c>
      <c r="T72" s="22">
        <f t="shared" si="4"/>
        <v>201403</v>
      </c>
    </row>
    <row r="73" spans="1:20" s="18" customFormat="1" ht="14.25">
      <c r="A73" s="32">
        <v>201406</v>
      </c>
      <c r="B73" s="17">
        <v>1421.179324215</v>
      </c>
      <c r="C73" s="17">
        <v>169.80813114199998</v>
      </c>
      <c r="D73" s="17">
        <v>1251.3711930729999</v>
      </c>
      <c r="E73" s="17">
        <v>1105.3314698678</v>
      </c>
      <c r="F73" s="17">
        <v>0</v>
      </c>
      <c r="G73" s="17">
        <v>1105.3314698678</v>
      </c>
      <c r="H73" s="17">
        <v>8034.366762405649</v>
      </c>
      <c r="I73" s="17">
        <v>102.56917683900001</v>
      </c>
      <c r="J73" s="17">
        <v>7931.797585566649</v>
      </c>
      <c r="K73" s="17">
        <v>18.47006411</v>
      </c>
      <c r="L73" s="17">
        <v>0</v>
      </c>
      <c r="M73" s="17">
        <v>18.47006411</v>
      </c>
      <c r="N73" s="17">
        <v>98.66991281451</v>
      </c>
      <c r="O73" s="17">
        <v>4.3731295245099995</v>
      </c>
      <c r="P73" s="17">
        <v>94.29678329</v>
      </c>
      <c r="Q73" s="17">
        <v>0</v>
      </c>
      <c r="R73" s="17">
        <v>0</v>
      </c>
      <c r="S73" s="17">
        <v>0</v>
      </c>
      <c r="T73" s="22">
        <f t="shared" si="4"/>
        <v>201406</v>
      </c>
    </row>
    <row r="74" spans="1:20" s="18" customFormat="1" ht="14.25">
      <c r="A74" s="32">
        <v>201409</v>
      </c>
      <c r="B74" s="17">
        <v>1428.688727682</v>
      </c>
      <c r="C74" s="17">
        <v>178.099452201</v>
      </c>
      <c r="D74" s="17">
        <v>1250.589275481</v>
      </c>
      <c r="E74" s="17">
        <v>1152.17484738663</v>
      </c>
      <c r="F74" s="17">
        <v>0</v>
      </c>
      <c r="G74" s="17">
        <v>1152.17484738663</v>
      </c>
      <c r="H74" s="17">
        <v>9000.02123452972</v>
      </c>
      <c r="I74" s="17">
        <v>411.25229776672</v>
      </c>
      <c r="J74" s="17">
        <v>8588.768936763</v>
      </c>
      <c r="K74" s="17">
        <v>18.6703863</v>
      </c>
      <c r="L74" s="17">
        <v>0</v>
      </c>
      <c r="M74" s="17">
        <v>18.6703863</v>
      </c>
      <c r="N74" s="17">
        <v>92.2801348576</v>
      </c>
      <c r="O74" s="17">
        <v>5.286019157599999</v>
      </c>
      <c r="P74" s="17">
        <v>86.99411570000001</v>
      </c>
      <c r="Q74" s="17">
        <v>0</v>
      </c>
      <c r="R74" s="17">
        <v>0</v>
      </c>
      <c r="S74" s="17">
        <v>0</v>
      </c>
      <c r="T74" s="22">
        <f t="shared" si="4"/>
        <v>201409</v>
      </c>
    </row>
    <row r="75" spans="1:20" s="18" customFormat="1" ht="14.25">
      <c r="A75" s="32">
        <v>201412</v>
      </c>
      <c r="B75" s="17">
        <v>1727.609124863</v>
      </c>
      <c r="C75" s="17">
        <v>179.326807996</v>
      </c>
      <c r="D75" s="17">
        <v>1548.282316867</v>
      </c>
      <c r="E75" s="17">
        <v>1180.6923451</v>
      </c>
      <c r="F75" s="17">
        <v>0</v>
      </c>
      <c r="G75" s="17">
        <v>1180.6923451</v>
      </c>
      <c r="H75" s="17">
        <v>7806.157873239999</v>
      </c>
      <c r="I75" s="17">
        <v>286.64342451</v>
      </c>
      <c r="J75" s="17">
        <v>7519.5144487299995</v>
      </c>
      <c r="K75" s="17">
        <v>34.89550192</v>
      </c>
      <c r="L75" s="17">
        <v>0</v>
      </c>
      <c r="M75" s="17">
        <v>34.89550192</v>
      </c>
      <c r="N75" s="17">
        <v>1278.8761377800001</v>
      </c>
      <c r="O75" s="17">
        <v>0</v>
      </c>
      <c r="P75" s="17">
        <v>1278.8761377800001</v>
      </c>
      <c r="Q75" s="17">
        <v>0</v>
      </c>
      <c r="R75" s="17">
        <v>0</v>
      </c>
      <c r="S75" s="17">
        <v>0</v>
      </c>
      <c r="T75" s="22">
        <f t="shared" si="4"/>
        <v>201412</v>
      </c>
    </row>
    <row r="76" spans="1:20" s="18" customFormat="1" ht="14.25">
      <c r="A76" s="32">
        <v>201501</v>
      </c>
      <c r="B76" s="17">
        <v>1615.0752808477</v>
      </c>
      <c r="C76" s="17">
        <v>165.938905828</v>
      </c>
      <c r="D76" s="17">
        <v>1449.1363750197</v>
      </c>
      <c r="E76" s="17">
        <v>1200.1140091</v>
      </c>
      <c r="F76" s="17">
        <v>0</v>
      </c>
      <c r="G76" s="17">
        <v>1200.1140091</v>
      </c>
      <c r="H76" s="17">
        <v>8596.86606027</v>
      </c>
      <c r="I76" s="17">
        <v>753.1675315</v>
      </c>
      <c r="J76" s="17">
        <v>7843.69852877</v>
      </c>
      <c r="K76" s="17">
        <v>35.0177863</v>
      </c>
      <c r="L76" s="17">
        <v>0</v>
      </c>
      <c r="M76" s="17">
        <v>35.0177863</v>
      </c>
      <c r="N76" s="17">
        <v>1039.37011225</v>
      </c>
      <c r="O76" s="17">
        <v>0.21517313</v>
      </c>
      <c r="P76" s="17">
        <v>1039.1549391199999</v>
      </c>
      <c r="Q76" s="17">
        <v>0</v>
      </c>
      <c r="R76" s="17">
        <v>0</v>
      </c>
      <c r="S76" s="17">
        <v>0</v>
      </c>
      <c r="T76" s="22">
        <f t="shared" si="4"/>
        <v>201501</v>
      </c>
    </row>
    <row r="77" spans="1:20" s="18" customFormat="1" ht="14.25">
      <c r="A77" s="32">
        <v>201502</v>
      </c>
      <c r="B77" s="17">
        <v>1680.7436859260001</v>
      </c>
      <c r="C77" s="17">
        <v>151.808338239</v>
      </c>
      <c r="D77" s="17">
        <v>1528.935347687</v>
      </c>
      <c r="E77" s="17">
        <v>1237.1795996</v>
      </c>
      <c r="F77" s="17">
        <v>0</v>
      </c>
      <c r="G77" s="17">
        <v>1237.1795996</v>
      </c>
      <c r="H77" s="17">
        <v>8354.595961066001</v>
      </c>
      <c r="I77" s="17">
        <v>732.5590520760001</v>
      </c>
      <c r="J77" s="17">
        <v>7622.036908990001</v>
      </c>
      <c r="K77" s="17">
        <v>35.12823671</v>
      </c>
      <c r="L77" s="17">
        <v>0</v>
      </c>
      <c r="M77" s="17">
        <v>35.12823671</v>
      </c>
      <c r="N77" s="17">
        <v>1039.78914712</v>
      </c>
      <c r="O77" s="17">
        <v>3.09223649</v>
      </c>
      <c r="P77" s="17">
        <v>1036.69691063</v>
      </c>
      <c r="Q77" s="17">
        <v>0</v>
      </c>
      <c r="R77" s="17">
        <v>0</v>
      </c>
      <c r="S77" s="17">
        <v>0</v>
      </c>
      <c r="T77" s="22">
        <f t="shared" si="4"/>
        <v>201502</v>
      </c>
    </row>
    <row r="78" spans="1:20" s="18" customFormat="1" ht="14.25">
      <c r="A78" s="32">
        <v>201503</v>
      </c>
      <c r="B78" s="17">
        <v>1385</v>
      </c>
      <c r="C78" s="17">
        <v>256</v>
      </c>
      <c r="D78" s="17">
        <v>1129</v>
      </c>
      <c r="E78" s="17">
        <v>1229</v>
      </c>
      <c r="F78" s="17">
        <v>0</v>
      </c>
      <c r="G78" s="17">
        <v>1229</v>
      </c>
      <c r="H78" s="17">
        <v>8395.38</v>
      </c>
      <c r="I78" s="17">
        <v>742.32</v>
      </c>
      <c r="J78" s="17">
        <v>7653.0599999999995</v>
      </c>
      <c r="K78" s="17">
        <v>35.25054069</v>
      </c>
      <c r="L78" s="17">
        <v>0</v>
      </c>
      <c r="M78" s="17">
        <v>35.25054069</v>
      </c>
      <c r="N78" s="17">
        <v>1037.583344</v>
      </c>
      <c r="O78" s="17">
        <v>24.0348103</v>
      </c>
      <c r="P78" s="17">
        <v>1013.5485336999999</v>
      </c>
      <c r="Q78" s="17">
        <v>0</v>
      </c>
      <c r="R78" s="17">
        <v>0</v>
      </c>
      <c r="S78" s="17">
        <v>0</v>
      </c>
      <c r="T78" s="22">
        <v>201503</v>
      </c>
    </row>
    <row r="79" spans="1:20" s="18" customFormat="1" ht="14.25">
      <c r="A79" s="32">
        <v>201504</v>
      </c>
      <c r="B79" s="17">
        <v>849.498439</v>
      </c>
      <c r="C79" s="17">
        <v>230.433592043</v>
      </c>
      <c r="D79" s="17">
        <v>619.064846957</v>
      </c>
      <c r="E79" s="17">
        <v>1174</v>
      </c>
      <c r="F79" s="17">
        <v>0</v>
      </c>
      <c r="G79" s="17">
        <v>1174</v>
      </c>
      <c r="H79" s="17">
        <v>8425</v>
      </c>
      <c r="I79" s="17">
        <v>757</v>
      </c>
      <c r="J79" s="17">
        <v>7668</v>
      </c>
      <c r="K79" s="17">
        <v>35</v>
      </c>
      <c r="L79" s="17">
        <v>0</v>
      </c>
      <c r="M79" s="17">
        <v>35</v>
      </c>
      <c r="N79" s="17">
        <v>1015</v>
      </c>
      <c r="O79" s="17">
        <v>0</v>
      </c>
      <c r="P79" s="17">
        <v>1015</v>
      </c>
      <c r="Q79" s="17">
        <v>0</v>
      </c>
      <c r="R79" s="17">
        <v>0</v>
      </c>
      <c r="S79" s="17">
        <v>0</v>
      </c>
      <c r="T79" s="22">
        <v>201504</v>
      </c>
    </row>
    <row r="80" spans="1:20" s="18" customFormat="1" ht="14.25">
      <c r="A80" s="32">
        <v>201505</v>
      </c>
      <c r="B80" s="17">
        <v>711</v>
      </c>
      <c r="C80" s="17">
        <v>205</v>
      </c>
      <c r="D80" s="17">
        <v>506</v>
      </c>
      <c r="E80" s="17">
        <v>1150</v>
      </c>
      <c r="F80" s="17">
        <v>0</v>
      </c>
      <c r="G80" s="17">
        <v>1150</v>
      </c>
      <c r="H80" s="17">
        <v>8420</v>
      </c>
      <c r="I80" s="17">
        <v>756</v>
      </c>
      <c r="J80" s="17">
        <v>7664</v>
      </c>
      <c r="K80" s="17">
        <v>35</v>
      </c>
      <c r="L80" s="17">
        <v>0</v>
      </c>
      <c r="M80" s="17">
        <v>35</v>
      </c>
      <c r="N80" s="17">
        <v>1013</v>
      </c>
      <c r="O80" s="17">
        <v>0</v>
      </c>
      <c r="P80" s="17">
        <v>1013</v>
      </c>
      <c r="Q80" s="17">
        <v>0</v>
      </c>
      <c r="R80" s="17">
        <v>0</v>
      </c>
      <c r="S80" s="17">
        <v>0</v>
      </c>
      <c r="T80" s="22">
        <v>201505</v>
      </c>
    </row>
    <row r="81" spans="1:20" s="18" customFormat="1" ht="14.25">
      <c r="A81" s="32">
        <v>201506</v>
      </c>
      <c r="B81" s="17">
        <v>1515.496638965</v>
      </c>
      <c r="C81" s="17">
        <v>846.471811353</v>
      </c>
      <c r="D81" s="17">
        <v>669.0248276120001</v>
      </c>
      <c r="E81" s="17">
        <v>1132.8106775097</v>
      </c>
      <c r="F81" s="17">
        <v>0</v>
      </c>
      <c r="G81" s="17">
        <v>1132.8106775097</v>
      </c>
      <c r="H81" s="17">
        <v>7754.87720984386</v>
      </c>
      <c r="I81" s="17">
        <v>277.638784778</v>
      </c>
      <c r="J81" s="17">
        <v>7477.23842506586</v>
      </c>
      <c r="K81" s="17">
        <v>35</v>
      </c>
      <c r="L81" s="17">
        <v>0</v>
      </c>
      <c r="M81" s="17">
        <v>35</v>
      </c>
      <c r="N81" s="17">
        <v>1015.626</v>
      </c>
      <c r="O81" s="17">
        <v>2.397</v>
      </c>
      <c r="P81" s="17">
        <v>1013.2289999999999</v>
      </c>
      <c r="Q81" s="17">
        <v>0</v>
      </c>
      <c r="R81" s="17">
        <v>0</v>
      </c>
      <c r="S81" s="17">
        <v>0</v>
      </c>
      <c r="T81" s="22">
        <v>201506</v>
      </c>
    </row>
    <row r="82" spans="1:20" s="18" customFormat="1" ht="14.25">
      <c r="A82" s="32">
        <v>201507</v>
      </c>
      <c r="B82" s="17">
        <v>996.64</v>
      </c>
      <c r="C82" s="17">
        <v>303.31</v>
      </c>
      <c r="D82" s="17">
        <v>693.3299999999999</v>
      </c>
      <c r="E82" s="17">
        <v>1137.86</v>
      </c>
      <c r="F82" s="17">
        <v>0</v>
      </c>
      <c r="G82" s="17">
        <v>1137.86</v>
      </c>
      <c r="H82" s="17">
        <v>10163.62</v>
      </c>
      <c r="I82" s="17">
        <v>635.1</v>
      </c>
      <c r="J82" s="17">
        <v>9528.52</v>
      </c>
      <c r="K82" s="17">
        <v>34.94</v>
      </c>
      <c r="L82" s="17">
        <v>0</v>
      </c>
      <c r="M82" s="17">
        <v>34.94</v>
      </c>
      <c r="N82" s="17">
        <v>1020</v>
      </c>
      <c r="O82" s="17">
        <v>0</v>
      </c>
      <c r="P82" s="17">
        <v>1020</v>
      </c>
      <c r="Q82" s="17">
        <v>0</v>
      </c>
      <c r="R82" s="17">
        <v>0</v>
      </c>
      <c r="S82" s="17">
        <v>0</v>
      </c>
      <c r="T82" s="22">
        <v>201507</v>
      </c>
    </row>
    <row r="83" spans="1:20" s="18" customFormat="1" ht="14.25">
      <c r="A83" s="32">
        <v>201508</v>
      </c>
      <c r="B83" s="17">
        <v>916.86</v>
      </c>
      <c r="C83" s="17">
        <v>265.42</v>
      </c>
      <c r="D83" s="17">
        <v>651.4300000000001</v>
      </c>
      <c r="E83" s="17">
        <v>1134</v>
      </c>
      <c r="F83" s="17">
        <v>0</v>
      </c>
      <c r="G83" s="17">
        <v>1134</v>
      </c>
      <c r="H83" s="17">
        <v>10305.9</v>
      </c>
      <c r="I83" s="17">
        <v>738.96</v>
      </c>
      <c r="J83" s="17">
        <v>9566.93</v>
      </c>
      <c r="K83" s="17">
        <v>35</v>
      </c>
      <c r="L83" s="17">
        <v>0</v>
      </c>
      <c r="M83" s="17">
        <v>35</v>
      </c>
      <c r="N83" s="17">
        <v>1020</v>
      </c>
      <c r="O83" s="17">
        <v>0</v>
      </c>
      <c r="P83" s="17">
        <v>1020</v>
      </c>
      <c r="Q83" s="17">
        <v>0</v>
      </c>
      <c r="R83" s="17">
        <v>0</v>
      </c>
      <c r="S83" s="17">
        <v>0</v>
      </c>
      <c r="T83" s="22">
        <v>201508</v>
      </c>
    </row>
    <row r="84" spans="1:20" s="18" customFormat="1" ht="14.25">
      <c r="A84" s="32">
        <v>201509</v>
      </c>
      <c r="B84" s="17">
        <v>915</v>
      </c>
      <c r="C84" s="17">
        <v>262</v>
      </c>
      <c r="D84" s="17">
        <v>652.86</v>
      </c>
      <c r="E84" s="17">
        <v>1142</v>
      </c>
      <c r="F84" s="17">
        <v>0</v>
      </c>
      <c r="G84" s="17">
        <v>1142</v>
      </c>
      <c r="H84" s="17">
        <v>10910</v>
      </c>
      <c r="I84" s="17">
        <v>670</v>
      </c>
      <c r="J84" s="17">
        <v>10239.91</v>
      </c>
      <c r="K84" s="17">
        <v>35</v>
      </c>
      <c r="L84" s="17">
        <v>0</v>
      </c>
      <c r="M84" s="17">
        <v>35</v>
      </c>
      <c r="N84" s="17">
        <v>1024</v>
      </c>
      <c r="O84" s="17">
        <v>5</v>
      </c>
      <c r="P84" s="17">
        <v>1019</v>
      </c>
      <c r="Q84" s="17">
        <v>0</v>
      </c>
      <c r="R84" s="17">
        <v>0</v>
      </c>
      <c r="S84" s="17">
        <v>0</v>
      </c>
      <c r="T84" s="22">
        <v>201509</v>
      </c>
    </row>
    <row r="85" spans="1:20" s="18" customFormat="1" ht="14.25">
      <c r="A85" s="32">
        <v>201510</v>
      </c>
      <c r="B85" s="17">
        <v>855.66</v>
      </c>
      <c r="C85" s="17">
        <v>228</v>
      </c>
      <c r="D85" s="17">
        <v>627.66</v>
      </c>
      <c r="E85" s="17">
        <v>1150</v>
      </c>
      <c r="F85" s="17">
        <v>0</v>
      </c>
      <c r="G85" s="17">
        <v>1150</v>
      </c>
      <c r="H85" s="17">
        <v>10778</v>
      </c>
      <c r="I85" s="17">
        <v>672</v>
      </c>
      <c r="J85" s="17">
        <v>10106</v>
      </c>
      <c r="K85" s="17">
        <v>0</v>
      </c>
      <c r="L85" s="17">
        <v>0</v>
      </c>
      <c r="M85" s="17">
        <v>0</v>
      </c>
      <c r="N85" s="17">
        <v>1419</v>
      </c>
      <c r="O85" s="17">
        <v>400</v>
      </c>
      <c r="P85" s="17">
        <v>1019</v>
      </c>
      <c r="Q85" s="17">
        <v>0</v>
      </c>
      <c r="R85" s="17">
        <v>0</v>
      </c>
      <c r="S85" s="17">
        <v>0</v>
      </c>
      <c r="T85" s="22">
        <v>201510</v>
      </c>
    </row>
    <row r="86" spans="1:20" s="18" customFormat="1" ht="14.25">
      <c r="A86" s="32">
        <v>201511</v>
      </c>
      <c r="B86" s="17">
        <v>748</v>
      </c>
      <c r="C86" s="17">
        <v>89</v>
      </c>
      <c r="D86" s="17">
        <v>659</v>
      </c>
      <c r="E86" s="17">
        <v>1156</v>
      </c>
      <c r="F86" s="17">
        <v>0</v>
      </c>
      <c r="G86" s="17">
        <v>1156</v>
      </c>
      <c r="H86" s="17">
        <v>10880</v>
      </c>
      <c r="I86" s="17">
        <v>644</v>
      </c>
      <c r="J86" s="17">
        <v>10236</v>
      </c>
      <c r="K86" s="17">
        <v>0</v>
      </c>
      <c r="L86" s="17">
        <v>0</v>
      </c>
      <c r="M86" s="17">
        <v>0</v>
      </c>
      <c r="N86" s="17">
        <v>341</v>
      </c>
      <c r="O86" s="17">
        <v>277</v>
      </c>
      <c r="P86" s="17">
        <v>64</v>
      </c>
      <c r="Q86" s="17">
        <v>0</v>
      </c>
      <c r="R86" s="17">
        <v>0</v>
      </c>
      <c r="S86" s="17">
        <v>0</v>
      </c>
      <c r="T86" s="22">
        <v>201511</v>
      </c>
    </row>
    <row r="87" spans="1:20" s="18" customFormat="1" ht="14.25">
      <c r="A87" s="32">
        <v>201512</v>
      </c>
      <c r="B87" s="17">
        <v>732</v>
      </c>
      <c r="C87" s="17">
        <v>85</v>
      </c>
      <c r="D87" s="17">
        <v>647</v>
      </c>
      <c r="E87" s="17">
        <v>1145</v>
      </c>
      <c r="F87" s="17">
        <v>0</v>
      </c>
      <c r="G87" s="17">
        <v>1145</v>
      </c>
      <c r="H87" s="17">
        <v>10820</v>
      </c>
      <c r="I87" s="17">
        <v>643</v>
      </c>
      <c r="J87" s="17">
        <v>10177</v>
      </c>
      <c r="K87" s="17">
        <v>0</v>
      </c>
      <c r="L87" s="17">
        <v>0</v>
      </c>
      <c r="M87" s="17">
        <v>0</v>
      </c>
      <c r="N87" s="17">
        <v>94</v>
      </c>
      <c r="O87" s="17">
        <v>0</v>
      </c>
      <c r="P87" s="17">
        <v>94</v>
      </c>
      <c r="Q87" s="17">
        <v>0</v>
      </c>
      <c r="R87" s="17">
        <v>0</v>
      </c>
      <c r="S87" s="17">
        <v>0</v>
      </c>
      <c r="T87" s="22">
        <v>201512</v>
      </c>
    </row>
    <row r="88" spans="1:20" s="18" customFormat="1" ht="14.25">
      <c r="A88" s="3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5"/>
    </row>
    <row r="89" spans="1:20" ht="14.25">
      <c r="A89" s="21"/>
      <c r="B89" s="21"/>
      <c r="C89" s="21"/>
      <c r="D89" s="21"/>
      <c r="E89" s="21"/>
      <c r="T89" s="21" t="s">
        <v>0</v>
      </c>
    </row>
    <row r="90" spans="1:20" ht="14.25">
      <c r="A90" s="23"/>
      <c r="B90" s="3"/>
      <c r="C90" s="3"/>
      <c r="D90" s="3"/>
      <c r="E90" s="3"/>
      <c r="T90" s="3" t="s">
        <v>0</v>
      </c>
    </row>
    <row r="91" spans="1:20" ht="14.25">
      <c r="A91" s="3"/>
      <c r="B91" s="3"/>
      <c r="C91" s="3"/>
      <c r="D91" s="3"/>
      <c r="E91" s="3"/>
      <c r="T91" s="3" t="s">
        <v>0</v>
      </c>
    </row>
    <row r="92" spans="1:20" ht="14.25">
      <c r="A92" s="4"/>
      <c r="B92" s="4"/>
      <c r="C92" s="4"/>
      <c r="D92" s="4"/>
      <c r="E92" s="4"/>
      <c r="T92" s="4"/>
    </row>
    <row r="95" ht="14.25">
      <c r="C95" s="19" t="s">
        <v>0</v>
      </c>
    </row>
  </sheetData>
  <sheetProtection/>
  <mergeCells count="6">
    <mergeCell ref="Q8:S8"/>
    <mergeCell ref="B8:D8"/>
    <mergeCell ref="E8:G8"/>
    <mergeCell ref="H8:J8"/>
    <mergeCell ref="K8:M8"/>
    <mergeCell ref="N8:P8"/>
  </mergeCells>
  <printOptions/>
  <pageMargins left="0.7874015748031497" right="0" top="1.1811023622047245" bottom="0.7874015748031497" header="0.3937007874015748" footer="0.3937007874015748"/>
  <pageSetup horizontalDpi="600" verticalDpi="600" orientation="portrait" paperSize="9" scale="55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zoomScale="75" zoomScaleNormal="75" zoomScalePageLayoutView="0" workbookViewId="0" topLeftCell="A1">
      <pane xSplit="1" ySplit="10" topLeftCell="B80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A87" sqref="A87:IV87"/>
    </sheetView>
  </sheetViews>
  <sheetFormatPr defaultColWidth="9.140625" defaultRowHeight="12.75"/>
  <cols>
    <col min="1" max="1" width="12.7109375" style="19" customWidth="1"/>
    <col min="2" max="5" width="15.7109375" style="19" customWidth="1"/>
    <col min="6" max="6" width="15.7109375" style="20" customWidth="1"/>
    <col min="7" max="8" width="15.7109375" style="16" customWidth="1"/>
    <col min="9" max="19" width="14.7109375" style="16" customWidth="1"/>
    <col min="20" max="20" width="12.7109375" style="19" customWidth="1"/>
    <col min="21" max="16384" width="9.140625" style="16" customWidth="1"/>
  </cols>
  <sheetData>
    <row r="1" spans="1:20" s="1" customFormat="1" ht="15">
      <c r="A1" s="1" t="s">
        <v>13</v>
      </c>
      <c r="T1" s="1" t="s">
        <v>0</v>
      </c>
    </row>
    <row r="2" spans="1:20" s="1" customFormat="1" ht="24.75" customHeight="1">
      <c r="A2" s="2" t="s">
        <v>34</v>
      </c>
      <c r="B2" s="2"/>
      <c r="C2" s="2"/>
      <c r="D2" s="2"/>
      <c r="E2" s="2"/>
      <c r="T2" s="2" t="s">
        <v>0</v>
      </c>
    </row>
    <row r="3" spans="1:20" s="3" customFormat="1" ht="14.25">
      <c r="A3" s="3" t="s">
        <v>8</v>
      </c>
      <c r="T3" s="3" t="s">
        <v>0</v>
      </c>
    </row>
    <row r="4" s="3" customFormat="1" ht="14.25"/>
    <row r="5" s="4" customFormat="1" ht="14.25"/>
    <row r="6" spans="1:20" s="5" customFormat="1" ht="15">
      <c r="A6" s="24" t="s">
        <v>10</v>
      </c>
      <c r="T6" s="5" t="s">
        <v>0</v>
      </c>
    </row>
    <row r="7" spans="1:20" s="5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19" s="8" customFormat="1" ht="42.75" customHeight="1">
      <c r="B8" s="35" t="s">
        <v>32</v>
      </c>
      <c r="C8" s="36"/>
      <c r="D8" s="37"/>
      <c r="E8" s="35" t="s">
        <v>5</v>
      </c>
      <c r="F8" s="36"/>
      <c r="G8" s="37"/>
      <c r="H8" s="35" t="s">
        <v>6</v>
      </c>
      <c r="I8" s="36"/>
      <c r="J8" s="37"/>
      <c r="K8" s="35" t="s">
        <v>12</v>
      </c>
      <c r="L8" s="36"/>
      <c r="M8" s="37"/>
      <c r="N8" s="35" t="s">
        <v>7</v>
      </c>
      <c r="O8" s="36"/>
      <c r="P8" s="37"/>
      <c r="Q8" s="35" t="s">
        <v>11</v>
      </c>
      <c r="R8" s="36"/>
      <c r="S8" s="37"/>
    </row>
    <row r="9" spans="2:19" s="8" customFormat="1" ht="14.25">
      <c r="B9" s="9" t="s">
        <v>1</v>
      </c>
      <c r="C9" s="10" t="s">
        <v>2</v>
      </c>
      <c r="D9" s="10" t="s">
        <v>3</v>
      </c>
      <c r="E9" s="9" t="s">
        <v>1</v>
      </c>
      <c r="F9" s="10" t="s">
        <v>2</v>
      </c>
      <c r="G9" s="10" t="s">
        <v>3</v>
      </c>
      <c r="H9" s="9" t="s">
        <v>1</v>
      </c>
      <c r="I9" s="10" t="s">
        <v>2</v>
      </c>
      <c r="J9" s="10" t="s">
        <v>3</v>
      </c>
      <c r="K9" s="9" t="s">
        <v>1</v>
      </c>
      <c r="L9" s="10" t="s">
        <v>2</v>
      </c>
      <c r="M9" s="10" t="s">
        <v>3</v>
      </c>
      <c r="N9" s="9" t="s">
        <v>1</v>
      </c>
      <c r="O9" s="10" t="s">
        <v>2</v>
      </c>
      <c r="P9" s="10" t="s">
        <v>3</v>
      </c>
      <c r="Q9" s="9" t="s">
        <v>1</v>
      </c>
      <c r="R9" s="10" t="s">
        <v>2</v>
      </c>
      <c r="S9" s="10" t="s">
        <v>3</v>
      </c>
    </row>
    <row r="10" spans="1:20" s="8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0" s="8" customFormat="1" ht="14.2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</row>
    <row r="12" spans="1:20" s="18" customFormat="1" ht="14.25">
      <c r="A12" s="32">
        <v>199903</v>
      </c>
      <c r="B12" s="17">
        <v>46654.85880686701</v>
      </c>
      <c r="C12" s="17">
        <v>4918.547120407276</v>
      </c>
      <c r="D12" s="17">
        <v>41736.31168645973</v>
      </c>
      <c r="E12" s="17">
        <v>44175.261702389995</v>
      </c>
      <c r="F12" s="17">
        <v>10823.212499496014</v>
      </c>
      <c r="G12" s="17">
        <v>33352.04920289398</v>
      </c>
      <c r="H12" s="17">
        <v>3857.3502113431473</v>
      </c>
      <c r="I12" s="17">
        <v>121.285167986298</v>
      </c>
      <c r="J12" s="17">
        <v>3736.0650433568494</v>
      </c>
      <c r="K12" s="17">
        <v>389.41496902146304</v>
      </c>
      <c r="L12" s="17">
        <v>34.31691713898167</v>
      </c>
      <c r="M12" s="17">
        <v>355.09805188248134</v>
      </c>
      <c r="N12" s="17">
        <v>2495.16273065327</v>
      </c>
      <c r="O12" s="17">
        <v>267.24432928519764</v>
      </c>
      <c r="P12" s="17">
        <v>2227.91840136807</v>
      </c>
      <c r="Q12" s="17">
        <v>1116.38682600962</v>
      </c>
      <c r="R12" s="17">
        <v>26.845109973841</v>
      </c>
      <c r="S12" s="17">
        <v>1089.541716035776</v>
      </c>
      <c r="T12" s="22">
        <f>A12</f>
        <v>199903</v>
      </c>
    </row>
    <row r="13" spans="1:20" s="18" customFormat="1" ht="14.25">
      <c r="A13" s="32">
        <v>199906</v>
      </c>
      <c r="B13" s="17">
        <v>49571.31412695514</v>
      </c>
      <c r="C13" s="17">
        <v>3990.659536277676</v>
      </c>
      <c r="D13" s="17">
        <v>45580.65459067746</v>
      </c>
      <c r="E13" s="17">
        <v>46069.51549747929</v>
      </c>
      <c r="F13" s="17">
        <v>11856.313399823237</v>
      </c>
      <c r="G13" s="17">
        <v>34213.20209765605</v>
      </c>
      <c r="H13" s="17">
        <v>3564.8247588741515</v>
      </c>
      <c r="I13" s="17">
        <v>49.36719178273912</v>
      </c>
      <c r="J13" s="17">
        <v>3515.4575670914123</v>
      </c>
      <c r="K13" s="17">
        <v>512.6952092235766</v>
      </c>
      <c r="L13" s="17">
        <v>22.407803362378036</v>
      </c>
      <c r="M13" s="17">
        <v>490.28740586119864</v>
      </c>
      <c r="N13" s="17">
        <v>2598.3715315624204</v>
      </c>
      <c r="O13" s="17">
        <v>312.42546667232295</v>
      </c>
      <c r="P13" s="17">
        <v>2285.946064890097</v>
      </c>
      <c r="Q13" s="17">
        <v>1657.2437903425423</v>
      </c>
      <c r="R13" s="17">
        <v>19.956949869617937</v>
      </c>
      <c r="S13" s="17">
        <v>1637.2868404729243</v>
      </c>
      <c r="T13" s="22">
        <f aca="true" t="shared" si="0" ref="T13:T77">A13</f>
        <v>199906</v>
      </c>
    </row>
    <row r="14" spans="1:20" s="18" customFormat="1" ht="14.25">
      <c r="A14" s="32">
        <v>199909</v>
      </c>
      <c r="B14" s="17">
        <v>50445.06359058438</v>
      </c>
      <c r="C14" s="17">
        <v>3069.316050339168</v>
      </c>
      <c r="D14" s="17">
        <v>47375.74754024521</v>
      </c>
      <c r="E14" s="17">
        <v>41893.79674074608</v>
      </c>
      <c r="F14" s="17">
        <v>7362.239141771078</v>
      </c>
      <c r="G14" s="17">
        <v>34531.55759897501</v>
      </c>
      <c r="H14" s="17">
        <v>3807.7233342957616</v>
      </c>
      <c r="I14" s="17">
        <v>199.04215965923441</v>
      </c>
      <c r="J14" s="17">
        <v>3608.681174636527</v>
      </c>
      <c r="K14" s="17">
        <v>573.4880813589646</v>
      </c>
      <c r="L14" s="17">
        <v>19.984152576228354</v>
      </c>
      <c r="M14" s="17">
        <v>553.5039287827362</v>
      </c>
      <c r="N14" s="17">
        <v>3250.5651604705145</v>
      </c>
      <c r="O14" s="17">
        <v>1124.7081069901317</v>
      </c>
      <c r="P14" s="17">
        <v>2125.857053480383</v>
      </c>
      <c r="Q14" s="17">
        <v>1696.5974561429982</v>
      </c>
      <c r="R14" s="17">
        <v>15.987322060982683</v>
      </c>
      <c r="S14" s="17">
        <v>1680.6101340820155</v>
      </c>
      <c r="T14" s="22">
        <f t="shared" si="0"/>
        <v>199909</v>
      </c>
    </row>
    <row r="15" spans="1:20" s="18" customFormat="1" ht="14.25">
      <c r="A15" s="32">
        <v>199912</v>
      </c>
      <c r="B15" s="17">
        <v>58984.18118924098</v>
      </c>
      <c r="C15" s="17">
        <v>11355.737866419973</v>
      </c>
      <c r="D15" s="17">
        <v>47628.44332282101</v>
      </c>
      <c r="E15" s="17">
        <v>46410.90377662724</v>
      </c>
      <c r="F15" s="17">
        <v>12966.561136688437</v>
      </c>
      <c r="G15" s="17">
        <v>33444.3426399388</v>
      </c>
      <c r="H15" s="17">
        <v>4305.519742068291</v>
      </c>
      <c r="I15" s="17">
        <v>147.46721491282557</v>
      </c>
      <c r="J15" s="17">
        <v>4158.052527155465</v>
      </c>
      <c r="K15" s="17">
        <v>460.49513990153974</v>
      </c>
      <c r="L15" s="17">
        <v>37.65120380752993</v>
      </c>
      <c r="M15" s="17">
        <v>422.8439360940098</v>
      </c>
      <c r="N15" s="17">
        <v>3148.791091759176</v>
      </c>
      <c r="O15" s="17">
        <v>1108.7233654545132</v>
      </c>
      <c r="P15" s="17">
        <v>2040.0677263046632</v>
      </c>
      <c r="Q15" s="17">
        <v>1601.1174419152103</v>
      </c>
      <c r="R15" s="17">
        <v>28.865922919106282</v>
      </c>
      <c r="S15" s="17">
        <v>1572.251518996104</v>
      </c>
      <c r="T15" s="22">
        <f t="shared" si="0"/>
        <v>199912</v>
      </c>
    </row>
    <row r="16" spans="1:20" s="18" customFormat="1" ht="14.25">
      <c r="A16" s="32">
        <v>200003</v>
      </c>
      <c r="B16" s="17">
        <v>54445.97176235345</v>
      </c>
      <c r="C16" s="17">
        <v>4126.075806085245</v>
      </c>
      <c r="D16" s="17">
        <v>50319.89595626821</v>
      </c>
      <c r="E16" s="17">
        <v>43039.6098045035</v>
      </c>
      <c r="F16" s="17">
        <v>9017.23832688128</v>
      </c>
      <c r="G16" s="17">
        <v>34022.371477622226</v>
      </c>
      <c r="H16" s="17">
        <v>5538.986700555564</v>
      </c>
      <c r="I16" s="17">
        <v>302.9326409646449</v>
      </c>
      <c r="J16" s="17">
        <v>5236.05405959092</v>
      </c>
      <c r="K16" s="17">
        <v>322.12031304110036</v>
      </c>
      <c r="L16" s="17">
        <v>25.147479312324176</v>
      </c>
      <c r="M16" s="17">
        <v>296.9728337287762</v>
      </c>
      <c r="N16" s="17">
        <v>3860.065393865713</v>
      </c>
      <c r="O16" s="17">
        <v>383.3173580728257</v>
      </c>
      <c r="P16" s="17">
        <v>3476.748035792887</v>
      </c>
      <c r="Q16" s="17">
        <v>480.8546911281408</v>
      </c>
      <c r="R16" s="17">
        <v>33.2877038296083</v>
      </c>
      <c r="S16" s="17">
        <v>447.5669872985325</v>
      </c>
      <c r="T16" s="22">
        <f t="shared" si="0"/>
        <v>200003</v>
      </c>
    </row>
    <row r="17" spans="1:20" s="18" customFormat="1" ht="14.25">
      <c r="A17" s="32">
        <v>200006</v>
      </c>
      <c r="B17" s="17">
        <v>54658.207604018025</v>
      </c>
      <c r="C17" s="17">
        <v>5543.544472875228</v>
      </c>
      <c r="D17" s="17">
        <v>49114.6631311428</v>
      </c>
      <c r="E17" s="17">
        <v>35865.2165007646</v>
      </c>
      <c r="F17" s="17">
        <v>6889.592742349802</v>
      </c>
      <c r="G17" s="17">
        <v>28975.6237584148</v>
      </c>
      <c r="H17" s="17">
        <v>4793.830726708126</v>
      </c>
      <c r="I17" s="17">
        <v>460.2772255716135</v>
      </c>
      <c r="J17" s="17">
        <v>4333.553501136513</v>
      </c>
      <c r="K17" s="17">
        <v>284.21921304593627</v>
      </c>
      <c r="L17" s="17">
        <v>16.31628815634079</v>
      </c>
      <c r="M17" s="17">
        <v>267.9029248895955</v>
      </c>
      <c r="N17" s="17">
        <v>4028.4125960191386</v>
      </c>
      <c r="O17" s="17">
        <v>355.27401630742037</v>
      </c>
      <c r="P17" s="17">
        <v>3673.138579711718</v>
      </c>
      <c r="Q17" s="17">
        <v>430.67105754599515</v>
      </c>
      <c r="R17" s="17">
        <v>23.68493442049469</v>
      </c>
      <c r="S17" s="17">
        <v>406.98612312550046</v>
      </c>
      <c r="T17" s="22">
        <f t="shared" si="0"/>
        <v>200006</v>
      </c>
    </row>
    <row r="18" spans="1:20" s="18" customFormat="1" ht="14.25">
      <c r="A18" s="32">
        <v>200009</v>
      </c>
      <c r="B18" s="17">
        <v>59004.969785079425</v>
      </c>
      <c r="C18" s="17">
        <v>7508.926304136525</v>
      </c>
      <c r="D18" s="17">
        <v>51496.0434809429</v>
      </c>
      <c r="E18" s="17">
        <v>37280.10113153818</v>
      </c>
      <c r="F18" s="17">
        <v>8166.806881272025</v>
      </c>
      <c r="G18" s="17">
        <v>29113.294250266154</v>
      </c>
      <c r="H18" s="17">
        <v>5540.388147387406</v>
      </c>
      <c r="I18" s="17">
        <v>336.4152432092538</v>
      </c>
      <c r="J18" s="17">
        <v>5203.972904178152</v>
      </c>
      <c r="K18" s="17">
        <v>341.61084542097973</v>
      </c>
      <c r="L18" s="17">
        <v>17.174351755427374</v>
      </c>
      <c r="M18" s="17">
        <v>324.43649366555235</v>
      </c>
      <c r="N18" s="17">
        <v>4891.80380462362</v>
      </c>
      <c r="O18" s="17">
        <v>665.758694519214</v>
      </c>
      <c r="P18" s="17">
        <v>4226.0451101044055</v>
      </c>
      <c r="Q18" s="17">
        <v>509.31333903279995</v>
      </c>
      <c r="R18" s="17">
        <v>28.287167597174495</v>
      </c>
      <c r="S18" s="17">
        <v>481.02617143562543</v>
      </c>
      <c r="T18" s="22">
        <f t="shared" si="0"/>
        <v>200009</v>
      </c>
    </row>
    <row r="19" spans="1:20" s="18" customFormat="1" ht="14.25">
      <c r="A19" s="32">
        <v>200012</v>
      </c>
      <c r="B19" s="17">
        <v>59895.945289425625</v>
      </c>
      <c r="C19" s="17">
        <v>7596.214690713391</v>
      </c>
      <c r="D19" s="17">
        <v>52299.73059871223</v>
      </c>
      <c r="E19" s="17">
        <v>38852.77022135375</v>
      </c>
      <c r="F19" s="17">
        <v>7420.82625474101</v>
      </c>
      <c r="G19" s="17">
        <v>31431.943966612736</v>
      </c>
      <c r="H19" s="17">
        <v>5503.551398399693</v>
      </c>
      <c r="I19" s="17">
        <v>514.0270555237552</v>
      </c>
      <c r="J19" s="17">
        <v>4989.524342875939</v>
      </c>
      <c r="K19" s="17">
        <v>343.99935088333143</v>
      </c>
      <c r="L19" s="17">
        <v>9.932889961811693</v>
      </c>
      <c r="M19" s="17">
        <v>334.06646092151976</v>
      </c>
      <c r="N19" s="17">
        <v>5201.912901765266</v>
      </c>
      <c r="O19" s="17">
        <v>610.1423730954035</v>
      </c>
      <c r="P19" s="17">
        <v>4591.770528669862</v>
      </c>
      <c r="Q19" s="17">
        <v>495.3298508897567</v>
      </c>
      <c r="R19" s="17">
        <v>15.045406853920655</v>
      </c>
      <c r="S19" s="17">
        <v>480.28444403583603</v>
      </c>
      <c r="T19" s="22">
        <f t="shared" si="0"/>
        <v>200012</v>
      </c>
    </row>
    <row r="20" spans="1:20" s="18" customFormat="1" ht="14.25">
      <c r="A20" s="32">
        <v>200103</v>
      </c>
      <c r="B20" s="17">
        <v>58818.684376191726</v>
      </c>
      <c r="C20" s="17">
        <v>4907.170475112438</v>
      </c>
      <c r="D20" s="17">
        <v>53911.513901079285</v>
      </c>
      <c r="E20" s="17">
        <v>34921.743963487344</v>
      </c>
      <c r="F20" s="17">
        <v>4456.966620880757</v>
      </c>
      <c r="G20" s="17">
        <v>30464.77734260659</v>
      </c>
      <c r="H20" s="17">
        <v>6509.4097940960955</v>
      </c>
      <c r="I20" s="17">
        <v>383.1251804465022</v>
      </c>
      <c r="J20" s="17">
        <v>6126.284613649594</v>
      </c>
      <c r="K20" s="17">
        <v>280.7296488303411</v>
      </c>
      <c r="L20" s="17">
        <v>1.7161262282038172</v>
      </c>
      <c r="M20" s="17">
        <v>279.0135226021373</v>
      </c>
      <c r="N20" s="17">
        <v>4798.574955095906</v>
      </c>
      <c r="O20" s="17">
        <v>630.3903678268688</v>
      </c>
      <c r="P20" s="17">
        <v>4168.184587269037</v>
      </c>
      <c r="Q20" s="17">
        <v>362.8176867460904</v>
      </c>
      <c r="R20" s="17">
        <v>40.75799791984066</v>
      </c>
      <c r="S20" s="17">
        <v>322.0596888262497</v>
      </c>
      <c r="T20" s="22">
        <f t="shared" si="0"/>
        <v>200103</v>
      </c>
    </row>
    <row r="21" spans="1:20" s="18" customFormat="1" ht="14.25">
      <c r="A21" s="32">
        <v>200106</v>
      </c>
      <c r="B21" s="17">
        <v>60503.33590973678</v>
      </c>
      <c r="C21" s="17">
        <v>5218.457296113022</v>
      </c>
      <c r="D21" s="17">
        <v>55284.87861362376</v>
      </c>
      <c r="E21" s="17">
        <v>38093.10813048999</v>
      </c>
      <c r="F21" s="17">
        <v>6971.257512147873</v>
      </c>
      <c r="G21" s="17">
        <v>31121.85061834212</v>
      </c>
      <c r="H21" s="17">
        <v>6946.576712604465</v>
      </c>
      <c r="I21" s="17">
        <v>497.63901151702964</v>
      </c>
      <c r="J21" s="17">
        <v>6448.937701087435</v>
      </c>
      <c r="K21" s="17">
        <v>345.98326256352794</v>
      </c>
      <c r="L21" s="17">
        <v>15.760303322618805</v>
      </c>
      <c r="M21" s="17">
        <v>330.2229592409091</v>
      </c>
      <c r="N21" s="17">
        <v>5351.0690243495355</v>
      </c>
      <c r="O21" s="17">
        <v>580.9009913346383</v>
      </c>
      <c r="P21" s="17">
        <v>4770.168033014897</v>
      </c>
      <c r="Q21" s="17">
        <v>417.7967201562155</v>
      </c>
      <c r="R21" s="17">
        <v>44.901996258781885</v>
      </c>
      <c r="S21" s="17">
        <v>372.8947238974336</v>
      </c>
      <c r="T21" s="22">
        <f t="shared" si="0"/>
        <v>200106</v>
      </c>
    </row>
    <row r="22" spans="1:20" s="18" customFormat="1" ht="14.25">
      <c r="A22" s="32">
        <v>200109</v>
      </c>
      <c r="B22" s="17">
        <v>60280.70320164923</v>
      </c>
      <c r="C22" s="17">
        <v>4577.90488477334</v>
      </c>
      <c r="D22" s="17">
        <v>55702.79831687589</v>
      </c>
      <c r="E22" s="17">
        <v>39509.420993223</v>
      </c>
      <c r="F22" s="17">
        <v>5691.4491782074765</v>
      </c>
      <c r="G22" s="17">
        <v>33817.971815015524</v>
      </c>
      <c r="H22" s="17">
        <v>6842.274137342672</v>
      </c>
      <c r="I22" s="17">
        <v>411.9043132289168</v>
      </c>
      <c r="J22" s="17">
        <v>6430.3698241137545</v>
      </c>
      <c r="K22" s="17">
        <v>433.67218522021653</v>
      </c>
      <c r="L22" s="17">
        <v>66.8484326958624</v>
      </c>
      <c r="M22" s="17">
        <v>366.8237525243541</v>
      </c>
      <c r="N22" s="17">
        <v>5015.739020446901</v>
      </c>
      <c r="O22" s="17">
        <v>306.7163382516039</v>
      </c>
      <c r="P22" s="17">
        <v>4709.022682195297</v>
      </c>
      <c r="Q22" s="17">
        <v>493.6391616091519</v>
      </c>
      <c r="R22" s="17">
        <v>93.39119273686657</v>
      </c>
      <c r="S22" s="17">
        <v>400.24796887228536</v>
      </c>
      <c r="T22" s="22">
        <f t="shared" si="0"/>
        <v>200109</v>
      </c>
    </row>
    <row r="23" spans="1:20" s="18" customFormat="1" ht="14.25">
      <c r="A23" s="32">
        <v>200112</v>
      </c>
      <c r="B23" s="17">
        <v>56601.070219504196</v>
      </c>
      <c r="C23" s="17">
        <v>2225.1034975726466</v>
      </c>
      <c r="D23" s="17">
        <v>54375.96672193155</v>
      </c>
      <c r="E23" s="17">
        <v>38780.813485957086</v>
      </c>
      <c r="F23" s="17">
        <v>6069.098455023819</v>
      </c>
      <c r="G23" s="17">
        <v>32711.71503093327</v>
      </c>
      <c r="H23" s="17">
        <v>7664.520697945718</v>
      </c>
      <c r="I23" s="17">
        <v>238.88023978223552</v>
      </c>
      <c r="J23" s="17">
        <v>7425.640458163482</v>
      </c>
      <c r="K23" s="17">
        <v>324.5771867893155</v>
      </c>
      <c r="L23" s="17">
        <v>2.142423675177</v>
      </c>
      <c r="M23" s="17">
        <v>322.4347631141385</v>
      </c>
      <c r="N23" s="17">
        <v>5771.689380926838</v>
      </c>
      <c r="O23" s="17">
        <v>534.5347069566616</v>
      </c>
      <c r="P23" s="17">
        <v>5237.154673970176</v>
      </c>
      <c r="Q23" s="17">
        <v>447.766548111993</v>
      </c>
      <c r="R23" s="17">
        <v>43.919685341128506</v>
      </c>
      <c r="S23" s="17">
        <v>403.8468627708645</v>
      </c>
      <c r="T23" s="22">
        <f t="shared" si="0"/>
        <v>200112</v>
      </c>
    </row>
    <row r="24" spans="1:20" s="18" customFormat="1" ht="14.25">
      <c r="A24" s="32">
        <v>200203</v>
      </c>
      <c r="B24" s="17">
        <v>57246.563331055455</v>
      </c>
      <c r="C24" s="17">
        <v>2857.1814968259573</v>
      </c>
      <c r="D24" s="17">
        <v>54389.3818342295</v>
      </c>
      <c r="E24" s="17">
        <v>38457.57976877675</v>
      </c>
      <c r="F24" s="17">
        <v>4077.9773526006024</v>
      </c>
      <c r="G24" s="17">
        <v>34379.602416176145</v>
      </c>
      <c r="H24" s="17">
        <v>8982.589106727459</v>
      </c>
      <c r="I24" s="17">
        <v>257.49815668513145</v>
      </c>
      <c r="J24" s="17">
        <v>8725.090950042328</v>
      </c>
      <c r="K24" s="17">
        <v>338.844165274298</v>
      </c>
      <c r="L24" s="17">
        <v>6.583759687972112</v>
      </c>
      <c r="M24" s="17">
        <v>332.2604055863259</v>
      </c>
      <c r="N24" s="17">
        <v>5451.353021640908</v>
      </c>
      <c r="O24" s="17">
        <v>574.981679416231</v>
      </c>
      <c r="P24" s="17">
        <v>4876.371342224677</v>
      </c>
      <c r="Q24" s="17">
        <v>418.72711615502635</v>
      </c>
      <c r="R24" s="17">
        <v>6.583759687972112</v>
      </c>
      <c r="S24" s="17">
        <v>412.1433564670542</v>
      </c>
      <c r="T24" s="22">
        <f t="shared" si="0"/>
        <v>200203</v>
      </c>
    </row>
    <row r="25" spans="1:20" s="18" customFormat="1" ht="14.25">
      <c r="A25" s="32">
        <v>200206</v>
      </c>
      <c r="B25" s="17">
        <v>56194.70804181415</v>
      </c>
      <c r="C25" s="17">
        <v>3481.400609103631</v>
      </c>
      <c r="D25" s="17">
        <v>52713.30743271052</v>
      </c>
      <c r="E25" s="17">
        <v>35267.87603918017</v>
      </c>
      <c r="F25" s="17">
        <v>1510.155194904105</v>
      </c>
      <c r="G25" s="17">
        <v>33757.72084427607</v>
      </c>
      <c r="H25" s="17">
        <v>9433.679564207992</v>
      </c>
      <c r="I25" s="17">
        <v>245.789108688065</v>
      </c>
      <c r="J25" s="17">
        <v>9187.890455519928</v>
      </c>
      <c r="K25" s="17">
        <v>318.4015200857462</v>
      </c>
      <c r="L25" s="17">
        <v>2.0300244046663565</v>
      </c>
      <c r="M25" s="17">
        <v>316.37149568107986</v>
      </c>
      <c r="N25" s="17">
        <v>5694.21845508913</v>
      </c>
      <c r="O25" s="17">
        <v>146.31791285941355</v>
      </c>
      <c r="P25" s="17">
        <v>5547.900542229716</v>
      </c>
      <c r="Q25" s="17">
        <v>344.6356816229729</v>
      </c>
      <c r="R25" s="17">
        <v>2.0300244046663565</v>
      </c>
      <c r="S25" s="17">
        <v>342.6056572183066</v>
      </c>
      <c r="T25" s="22">
        <f t="shared" si="0"/>
        <v>200206</v>
      </c>
    </row>
    <row r="26" spans="1:20" s="18" customFormat="1" ht="14.25">
      <c r="A26" s="32">
        <v>200209</v>
      </c>
      <c r="B26" s="17">
        <v>56699.6639376892</v>
      </c>
      <c r="C26" s="17">
        <v>3030.414865778129</v>
      </c>
      <c r="D26" s="17">
        <v>53669.24907191107</v>
      </c>
      <c r="E26" s="17">
        <v>36210.95865028251</v>
      </c>
      <c r="F26" s="17">
        <v>2305.104263037018</v>
      </c>
      <c r="G26" s="17">
        <v>33905.85438724549</v>
      </c>
      <c r="H26" s="17">
        <v>9085.25994617487</v>
      </c>
      <c r="I26" s="17">
        <v>148.58363038407603</v>
      </c>
      <c r="J26" s="17">
        <v>8936.676315790795</v>
      </c>
      <c r="K26" s="17">
        <v>401.159876674692</v>
      </c>
      <c r="L26" s="17">
        <v>28.187891294728253</v>
      </c>
      <c r="M26" s="17">
        <v>372.9719853799637</v>
      </c>
      <c r="N26" s="17">
        <v>6310.584070310179</v>
      </c>
      <c r="O26" s="17">
        <v>383.8012317530796</v>
      </c>
      <c r="P26" s="17">
        <v>5926.7828385571</v>
      </c>
      <c r="Q26" s="17">
        <v>382.20869552173906</v>
      </c>
      <c r="R26" s="17">
        <v>2.5480579701449266</v>
      </c>
      <c r="S26" s="17">
        <v>379.6606375515941</v>
      </c>
      <c r="T26" s="22">
        <f t="shared" si="0"/>
        <v>200209</v>
      </c>
    </row>
    <row r="27" spans="1:20" s="18" customFormat="1" ht="14.25">
      <c r="A27" s="32">
        <v>200212</v>
      </c>
      <c r="B27" s="17">
        <v>54372.51317131529</v>
      </c>
      <c r="C27" s="17">
        <v>2668.8265343527837</v>
      </c>
      <c r="D27" s="17">
        <v>51703.686636962506</v>
      </c>
      <c r="E27" s="17">
        <v>36828.993127142494</v>
      </c>
      <c r="F27" s="17">
        <v>1773.0159570243354</v>
      </c>
      <c r="G27" s="17">
        <v>35055.97717011816</v>
      </c>
      <c r="H27" s="17">
        <v>8910.947576774515</v>
      </c>
      <c r="I27" s="17">
        <v>306.86685750859397</v>
      </c>
      <c r="J27" s="17">
        <v>8604.080719265921</v>
      </c>
      <c r="K27" s="17">
        <v>374.5275686805356</v>
      </c>
      <c r="L27" s="17">
        <v>10.851246131349136</v>
      </c>
      <c r="M27" s="17">
        <v>363.67632254918647</v>
      </c>
      <c r="N27" s="17">
        <v>5917.280261714078</v>
      </c>
      <c r="O27" s="17">
        <v>224.205894331552</v>
      </c>
      <c r="P27" s="17">
        <v>5693.074367382525</v>
      </c>
      <c r="Q27" s="17">
        <v>393.5172494103966</v>
      </c>
      <c r="R27" s="17">
        <v>10.851246131349136</v>
      </c>
      <c r="S27" s="17">
        <v>382.66600327904746</v>
      </c>
      <c r="T27" s="22">
        <f t="shared" si="0"/>
        <v>200212</v>
      </c>
    </row>
    <row r="28" spans="1:20" s="18" customFormat="1" ht="14.25">
      <c r="A28" s="32">
        <v>200303</v>
      </c>
      <c r="B28" s="17">
        <v>54998</v>
      </c>
      <c r="C28" s="17">
        <v>872</v>
      </c>
      <c r="D28" s="17">
        <v>54126</v>
      </c>
      <c r="E28" s="17">
        <v>37362</v>
      </c>
      <c r="F28" s="17">
        <v>2339</v>
      </c>
      <c r="G28" s="17">
        <v>35023</v>
      </c>
      <c r="H28" s="17">
        <v>10692.543561643837</v>
      </c>
      <c r="I28" s="17">
        <v>169.1585388127854</v>
      </c>
      <c r="J28" s="17">
        <v>10523.385022831051</v>
      </c>
      <c r="K28" s="17">
        <v>114.2089497716895</v>
      </c>
      <c r="L28" s="17">
        <v>0</v>
      </c>
      <c r="M28" s="17">
        <v>114.2089497716895</v>
      </c>
      <c r="N28" s="17">
        <v>6810.516712328767</v>
      </c>
      <c r="O28" s="17">
        <v>311.38100456621004</v>
      </c>
      <c r="P28" s="17">
        <v>6499.135707762557</v>
      </c>
      <c r="Q28" s="17">
        <v>79.73077625570777</v>
      </c>
      <c r="R28" s="17">
        <v>0</v>
      </c>
      <c r="S28" s="17">
        <v>79.73077625570777</v>
      </c>
      <c r="T28" s="22">
        <f t="shared" si="0"/>
        <v>200303</v>
      </c>
    </row>
    <row r="29" spans="1:20" s="18" customFormat="1" ht="14.25">
      <c r="A29" s="32">
        <v>200306</v>
      </c>
      <c r="B29" s="17">
        <v>54816</v>
      </c>
      <c r="C29" s="17">
        <v>2125</v>
      </c>
      <c r="D29" s="17">
        <v>52691</v>
      </c>
      <c r="E29" s="17">
        <v>38756</v>
      </c>
      <c r="F29" s="17">
        <v>2501.1640716995944</v>
      </c>
      <c r="G29" s="17">
        <v>36254.8359283004</v>
      </c>
      <c r="H29" s="17">
        <v>11032.587030716724</v>
      </c>
      <c r="I29" s="17">
        <v>220.05460750853243</v>
      </c>
      <c r="J29" s="17">
        <v>10812.532423208191</v>
      </c>
      <c r="K29" s="17">
        <v>123.84982935153585</v>
      </c>
      <c r="L29" s="17">
        <v>0</v>
      </c>
      <c r="M29" s="17">
        <v>123.84982935153585</v>
      </c>
      <c r="N29" s="17">
        <v>6979.82252559727</v>
      </c>
      <c r="O29" s="17">
        <v>290.8259385665529</v>
      </c>
      <c r="P29" s="17">
        <v>6688.996587030717</v>
      </c>
      <c r="Q29" s="17">
        <v>7.74061433447099</v>
      </c>
      <c r="R29" s="17">
        <v>4.42320819112628</v>
      </c>
      <c r="S29" s="17">
        <v>3.31740614334471</v>
      </c>
      <c r="T29" s="22">
        <f t="shared" si="0"/>
        <v>200306</v>
      </c>
    </row>
    <row r="30" spans="1:20" s="18" customFormat="1" ht="14.25">
      <c r="A30" s="32">
        <v>200309</v>
      </c>
      <c r="B30" s="17">
        <v>54683</v>
      </c>
      <c r="C30" s="17">
        <v>2094</v>
      </c>
      <c r="D30" s="17">
        <v>52589</v>
      </c>
      <c r="E30" s="17">
        <v>40583</v>
      </c>
      <c r="F30" s="17">
        <v>2402.677118309303</v>
      </c>
      <c r="G30" s="17">
        <v>38180.32288169069</v>
      </c>
      <c r="H30" s="17">
        <v>10845.683073775152</v>
      </c>
      <c r="I30" s="17">
        <v>121.92065476867114</v>
      </c>
      <c r="J30" s="17">
        <v>10723.76241900648</v>
      </c>
      <c r="K30" s="17">
        <v>131.38001591451632</v>
      </c>
      <c r="L30" s="17">
        <v>0</v>
      </c>
      <c r="M30" s="17">
        <v>131.38001591451632</v>
      </c>
      <c r="N30" s="17">
        <v>7507.57962941912</v>
      </c>
      <c r="O30" s="17">
        <v>68.31760827554848</v>
      </c>
      <c r="P30" s="17">
        <v>7439.2620211435715</v>
      </c>
      <c r="Q30" s="17">
        <v>7.3572808912129135</v>
      </c>
      <c r="R30" s="17">
        <v>4.204160509264522</v>
      </c>
      <c r="S30" s="17">
        <v>3.1531203819483915</v>
      </c>
      <c r="T30" s="22">
        <f t="shared" si="0"/>
        <v>200309</v>
      </c>
    </row>
    <row r="31" spans="1:20" s="18" customFormat="1" ht="14.25">
      <c r="A31" s="32">
        <v>200312</v>
      </c>
      <c r="B31" s="17">
        <v>57225.91276152032</v>
      </c>
      <c r="C31" s="17">
        <v>2605.9960272694566</v>
      </c>
      <c r="D31" s="17">
        <v>54619.91673425086</v>
      </c>
      <c r="E31" s="17">
        <v>41461.93679303385</v>
      </c>
      <c r="F31" s="17">
        <v>2341.564084275576</v>
      </c>
      <c r="G31" s="17">
        <v>39120.372708758274</v>
      </c>
      <c r="H31" s="17">
        <v>6994.874419404678</v>
      </c>
      <c r="I31" s="17">
        <v>219.29182688147407</v>
      </c>
      <c r="J31" s="17">
        <v>6775.582592523204</v>
      </c>
      <c r="K31" s="17">
        <v>136.92367727233503</v>
      </c>
      <c r="L31" s="17">
        <v>0</v>
      </c>
      <c r="M31" s="17">
        <v>136.92367727233503</v>
      </c>
      <c r="N31" s="17">
        <v>7912.690943620799</v>
      </c>
      <c r="O31" s="17">
        <v>37.44006800415411</v>
      </c>
      <c r="P31" s="17">
        <v>7875.250875616644</v>
      </c>
      <c r="Q31" s="17">
        <v>7.488013600830822</v>
      </c>
      <c r="R31" s="17">
        <v>4.27886491476047</v>
      </c>
      <c r="S31" s="17">
        <v>3.2091486860703524</v>
      </c>
      <c r="T31" s="22">
        <f t="shared" si="0"/>
        <v>200312</v>
      </c>
    </row>
    <row r="32" spans="1:20" s="18" customFormat="1" ht="14.25">
      <c r="A32" s="32">
        <v>200403</v>
      </c>
      <c r="B32" s="17">
        <v>56617.916141607486</v>
      </c>
      <c r="C32" s="17">
        <v>2657.996063167062</v>
      </c>
      <c r="D32" s="17">
        <v>53959.920078440424</v>
      </c>
      <c r="E32" s="17">
        <v>42579.93693365445</v>
      </c>
      <c r="F32" s="17">
        <v>1690.0371877657062</v>
      </c>
      <c r="G32" s="17">
        <v>40889.89974588874</v>
      </c>
      <c r="H32" s="17">
        <v>7182.070732882146</v>
      </c>
      <c r="I32" s="17">
        <v>199.67993265669958</v>
      </c>
      <c r="J32" s="17">
        <v>6982.390800225447</v>
      </c>
      <c r="K32" s="17">
        <v>170.84914024102636</v>
      </c>
      <c r="L32" s="17">
        <v>0</v>
      </c>
      <c r="M32" s="17">
        <v>170.84914024102636</v>
      </c>
      <c r="N32" s="17">
        <v>7587.837440954584</v>
      </c>
      <c r="O32" s="17">
        <v>46.983513566282255</v>
      </c>
      <c r="P32" s="17">
        <v>7540.853927388302</v>
      </c>
      <c r="Q32" s="17">
        <v>19.22052827711547</v>
      </c>
      <c r="R32" s="17">
        <v>4.271228506025659</v>
      </c>
      <c r="S32" s="17">
        <v>14.949299771089809</v>
      </c>
      <c r="T32" s="22">
        <f t="shared" si="0"/>
        <v>200403</v>
      </c>
    </row>
    <row r="33" spans="1:20" s="18" customFormat="1" ht="14.25">
      <c r="A33" s="32">
        <v>200406</v>
      </c>
      <c r="B33" s="17">
        <v>55678</v>
      </c>
      <c r="C33" s="17">
        <v>2187</v>
      </c>
      <c r="D33" s="17">
        <v>53491</v>
      </c>
      <c r="E33" s="17">
        <v>45330</v>
      </c>
      <c r="F33" s="17">
        <v>3184.9935843546746</v>
      </c>
      <c r="G33" s="17">
        <v>42145.00641564533</v>
      </c>
      <c r="H33" s="17">
        <v>7576.003787878788</v>
      </c>
      <c r="I33" s="17">
        <v>273.81887052341597</v>
      </c>
      <c r="J33" s="17">
        <v>7302.184917355372</v>
      </c>
      <c r="K33" s="17">
        <v>168.26274104683196</v>
      </c>
      <c r="L33" s="17">
        <v>20.90220385674931</v>
      </c>
      <c r="M33" s="17">
        <v>147.36053719008265</v>
      </c>
      <c r="N33" s="17">
        <v>7427.5981404958675</v>
      </c>
      <c r="O33" s="17">
        <v>73.15771349862258</v>
      </c>
      <c r="P33" s="17">
        <v>7354.440426997245</v>
      </c>
      <c r="Q33" s="17">
        <v>3.135330578512397</v>
      </c>
      <c r="R33" s="17">
        <v>0</v>
      </c>
      <c r="S33" s="17">
        <v>3.135330578512397</v>
      </c>
      <c r="T33" s="22">
        <f t="shared" si="0"/>
        <v>200406</v>
      </c>
    </row>
    <row r="34" spans="1:20" s="18" customFormat="1" ht="14.25">
      <c r="A34" s="32">
        <v>200409</v>
      </c>
      <c r="B34" s="17">
        <v>58232</v>
      </c>
      <c r="C34" s="17">
        <v>2182</v>
      </c>
      <c r="D34" s="17">
        <v>56050</v>
      </c>
      <c r="E34" s="17">
        <v>44957</v>
      </c>
      <c r="F34" s="17">
        <v>3249.394236582253</v>
      </c>
      <c r="G34" s="17">
        <v>41707.60576341775</v>
      </c>
      <c r="H34" s="17">
        <v>7959.81324820431</v>
      </c>
      <c r="I34" s="17">
        <v>970.3272146847567</v>
      </c>
      <c r="J34" s="17">
        <v>6989.4860335195535</v>
      </c>
      <c r="K34" s="17">
        <v>140.853950518755</v>
      </c>
      <c r="L34" s="17">
        <v>22.953977121574887</v>
      </c>
      <c r="M34" s="17">
        <v>117.8999733971801</v>
      </c>
      <c r="N34" s="17">
        <v>7580.029263101889</v>
      </c>
      <c r="O34" s="17">
        <v>496.6405959031658</v>
      </c>
      <c r="P34" s="17">
        <v>7083.388667198724</v>
      </c>
      <c r="Q34" s="17">
        <v>7.303538175046556</v>
      </c>
      <c r="R34" s="17">
        <v>0</v>
      </c>
      <c r="S34" s="17">
        <v>7.303538175046556</v>
      </c>
      <c r="T34" s="22">
        <f t="shared" si="0"/>
        <v>200409</v>
      </c>
    </row>
    <row r="35" spans="1:20" s="18" customFormat="1" ht="14.25">
      <c r="A35" s="32">
        <v>200412</v>
      </c>
      <c r="B35" s="17">
        <v>56722.89467418909</v>
      </c>
      <c r="C35" s="17">
        <v>1790.6381179108348</v>
      </c>
      <c r="D35" s="17">
        <v>54932.256556278255</v>
      </c>
      <c r="E35" s="17">
        <v>43727.30686254552</v>
      </c>
      <c r="F35" s="17">
        <v>3014.2572424071295</v>
      </c>
      <c r="G35" s="17">
        <v>40713.049620138394</v>
      </c>
      <c r="H35" s="17">
        <v>8111.119683961741</v>
      </c>
      <c r="I35" s="17">
        <v>17.520982171376787</v>
      </c>
      <c r="J35" s="17">
        <v>8093.598701790364</v>
      </c>
      <c r="K35" s="17">
        <v>116.0765068853712</v>
      </c>
      <c r="L35" s="17">
        <v>5.475306928555246</v>
      </c>
      <c r="M35" s="17">
        <v>110.60119995681596</v>
      </c>
      <c r="N35" s="17">
        <v>6987.586702222205</v>
      </c>
      <c r="O35" s="17">
        <v>478.5418255557285</v>
      </c>
      <c r="P35" s="17">
        <v>6509.044876666476</v>
      </c>
      <c r="Q35" s="17">
        <v>14.235798014243638</v>
      </c>
      <c r="R35" s="17">
        <v>0</v>
      </c>
      <c r="S35" s="17">
        <v>14.235798014243638</v>
      </c>
      <c r="T35" s="22">
        <f t="shared" si="0"/>
        <v>200412</v>
      </c>
    </row>
    <row r="36" spans="1:20" s="18" customFormat="1" ht="14.25">
      <c r="A36" s="32">
        <v>200503</v>
      </c>
      <c r="B36" s="17">
        <v>57210.90603380655</v>
      </c>
      <c r="C36" s="17">
        <v>2614.458143143608</v>
      </c>
      <c r="D36" s="17">
        <v>54596.44789066294</v>
      </c>
      <c r="E36" s="17">
        <v>45230.368943737114</v>
      </c>
      <c r="F36" s="17">
        <v>2127.0747928133524</v>
      </c>
      <c r="G36" s="17">
        <v>43103.294150923764</v>
      </c>
      <c r="H36" s="17">
        <v>9160.570921915889</v>
      </c>
      <c r="I36" s="17">
        <v>347.6188347145208</v>
      </c>
      <c r="J36" s="17">
        <v>8812.952087201367</v>
      </c>
      <c r="K36" s="17">
        <v>227.22370155435567</v>
      </c>
      <c r="L36" s="17">
        <v>0.45930031647871317</v>
      </c>
      <c r="M36" s="17">
        <v>226.76440123787697</v>
      </c>
      <c r="N36" s="17">
        <v>7123.282578017326</v>
      </c>
      <c r="O36" s="17">
        <v>240.1471601845644</v>
      </c>
      <c r="P36" s="17">
        <v>6883.135417832762</v>
      </c>
      <c r="Q36" s="17">
        <v>8.30387443163552</v>
      </c>
      <c r="R36" s="17">
        <v>0</v>
      </c>
      <c r="S36" s="17">
        <v>8.30387443163552</v>
      </c>
      <c r="T36" s="22">
        <f t="shared" si="0"/>
        <v>200503</v>
      </c>
    </row>
    <row r="37" spans="1:20" s="18" customFormat="1" ht="14.25">
      <c r="A37" s="32">
        <v>200506</v>
      </c>
      <c r="B37" s="17">
        <v>60077.29391767564</v>
      </c>
      <c r="C37" s="17">
        <v>3547.4939705412285</v>
      </c>
      <c r="D37" s="17">
        <v>56529.799947134416</v>
      </c>
      <c r="E37" s="17">
        <v>47194.44443525765</v>
      </c>
      <c r="F37" s="17">
        <v>453.4838135119964</v>
      </c>
      <c r="G37" s="17">
        <v>46740.96062174565</v>
      </c>
      <c r="H37" s="17">
        <v>10447.522713028871</v>
      </c>
      <c r="I37" s="17">
        <v>35.74563762253095</v>
      </c>
      <c r="J37" s="17">
        <v>10411.77707540634</v>
      </c>
      <c r="K37" s="17">
        <v>199.58297890099084</v>
      </c>
      <c r="L37" s="17">
        <v>0.024039489969729506</v>
      </c>
      <c r="M37" s="17">
        <v>199.5589394110211</v>
      </c>
      <c r="N37" s="17">
        <v>7778.436543242879</v>
      </c>
      <c r="O37" s="17">
        <v>313.3232461133882</v>
      </c>
      <c r="P37" s="17">
        <v>7465.113297129491</v>
      </c>
      <c r="Q37" s="17">
        <v>8.74289832038566</v>
      </c>
      <c r="R37" s="17">
        <v>0</v>
      </c>
      <c r="S37" s="17">
        <v>8.74289832038566</v>
      </c>
      <c r="T37" s="22">
        <f t="shared" si="0"/>
        <v>200506</v>
      </c>
    </row>
    <row r="38" spans="1:20" s="18" customFormat="1" ht="14.25">
      <c r="A38" s="32">
        <v>200509</v>
      </c>
      <c r="B38" s="17">
        <v>60236.92442958287</v>
      </c>
      <c r="C38" s="17">
        <v>3038.2545173732487</v>
      </c>
      <c r="D38" s="17">
        <v>57198.66991220962</v>
      </c>
      <c r="E38" s="17">
        <v>47258.56708098371</v>
      </c>
      <c r="F38" s="17">
        <v>1722.9424157065837</v>
      </c>
      <c r="G38" s="17">
        <v>45535.62466527713</v>
      </c>
      <c r="H38" s="17">
        <v>10110.983018061028</v>
      </c>
      <c r="I38" s="17">
        <v>12.100436711648177</v>
      </c>
      <c r="J38" s="17">
        <v>10098.88258134938</v>
      </c>
      <c r="K38" s="17">
        <v>194.7911336081226</v>
      </c>
      <c r="L38" s="17">
        <v>5.134721837901789</v>
      </c>
      <c r="M38" s="17">
        <v>189.6564117702208</v>
      </c>
      <c r="N38" s="17">
        <v>9185.855867475779</v>
      </c>
      <c r="O38" s="17">
        <v>441.1147586348921</v>
      </c>
      <c r="P38" s="17">
        <v>8744.741108840886</v>
      </c>
      <c r="Q38" s="17">
        <v>7.789209155486163</v>
      </c>
      <c r="R38" s="17">
        <v>0</v>
      </c>
      <c r="S38" s="17">
        <v>7.789209155486163</v>
      </c>
      <c r="T38" s="22">
        <f t="shared" si="0"/>
        <v>200509</v>
      </c>
    </row>
    <row r="39" spans="1:20" s="18" customFormat="1" ht="14.25">
      <c r="A39" s="32">
        <v>200512</v>
      </c>
      <c r="B39" s="17">
        <v>61066.73681928352</v>
      </c>
      <c r="C39" s="17">
        <v>3468.3959525367204</v>
      </c>
      <c r="D39" s="17">
        <v>57598.3408667468</v>
      </c>
      <c r="E39" s="17">
        <v>51155.2515617577</v>
      </c>
      <c r="F39" s="17">
        <v>1768.7896631774452</v>
      </c>
      <c r="G39" s="17">
        <v>49386.46189858026</v>
      </c>
      <c r="H39" s="17">
        <v>11133.236737211844</v>
      </c>
      <c r="I39" s="17">
        <v>51.92458960211171</v>
      </c>
      <c r="J39" s="17">
        <v>11081.312147609733</v>
      </c>
      <c r="K39" s="17">
        <v>185.8186714845373</v>
      </c>
      <c r="L39" s="17">
        <v>6.766078382936538</v>
      </c>
      <c r="M39" s="17">
        <v>179.05259310160076</v>
      </c>
      <c r="N39" s="17">
        <v>10684.214596818414</v>
      </c>
      <c r="O39" s="17">
        <v>276.0809133258029</v>
      </c>
      <c r="P39" s="17">
        <v>10408.133683492611</v>
      </c>
      <c r="Q39" s="17">
        <v>7.774150745857051</v>
      </c>
      <c r="R39" s="17">
        <v>0</v>
      </c>
      <c r="S39" s="17">
        <v>7.774150745857051</v>
      </c>
      <c r="T39" s="22">
        <f t="shared" si="0"/>
        <v>200512</v>
      </c>
    </row>
    <row r="40" spans="1:20" s="18" customFormat="1" ht="14.25">
      <c r="A40" s="32">
        <v>200603</v>
      </c>
      <c r="B40" s="17">
        <v>62193.815998408834</v>
      </c>
      <c r="C40" s="17">
        <v>3236.7602982623857</v>
      </c>
      <c r="D40" s="17">
        <v>58957.05570014645</v>
      </c>
      <c r="E40" s="17">
        <v>51660.69196329718</v>
      </c>
      <c r="F40" s="17">
        <v>2097.2330608216766</v>
      </c>
      <c r="G40" s="17">
        <v>49563.4589024755</v>
      </c>
      <c r="H40" s="17">
        <v>11614.18039637663</v>
      </c>
      <c r="I40" s="17">
        <v>43.946625449985305</v>
      </c>
      <c r="J40" s="17">
        <v>11570.233770926645</v>
      </c>
      <c r="K40" s="17">
        <v>184.71736318502127</v>
      </c>
      <c r="L40" s="17">
        <v>8.000910836595384</v>
      </c>
      <c r="M40" s="17">
        <v>176.7164523484259</v>
      </c>
      <c r="N40" s="17">
        <v>11104.994589345008</v>
      </c>
      <c r="O40" s="17">
        <v>245.337913900192</v>
      </c>
      <c r="P40" s="17">
        <v>10859.656675444816</v>
      </c>
      <c r="Q40" s="17">
        <v>7.738733926006395</v>
      </c>
      <c r="R40" s="17">
        <v>0</v>
      </c>
      <c r="S40" s="17">
        <v>7.738733926006395</v>
      </c>
      <c r="T40" s="22">
        <f t="shared" si="0"/>
        <v>200603</v>
      </c>
    </row>
    <row r="41" spans="1:20" s="18" customFormat="1" ht="14.25">
      <c r="A41" s="32">
        <v>200606</v>
      </c>
      <c r="B41" s="17">
        <v>62003.39427322524</v>
      </c>
      <c r="C41" s="17">
        <v>4631.3243165540625</v>
      </c>
      <c r="D41" s="17">
        <v>57372.06995667118</v>
      </c>
      <c r="E41" s="17">
        <v>51188.780814339014</v>
      </c>
      <c r="F41" s="17">
        <v>787.1846936720775</v>
      </c>
      <c r="G41" s="17">
        <v>50401.59612066694</v>
      </c>
      <c r="H41" s="17">
        <v>12079.43486468841</v>
      </c>
      <c r="I41" s="17">
        <v>39.936660106148786</v>
      </c>
      <c r="J41" s="17">
        <v>12039.498204582262</v>
      </c>
      <c r="K41" s="17">
        <v>192.64190097838315</v>
      </c>
      <c r="L41" s="17">
        <v>3.3510123740621935</v>
      </c>
      <c r="M41" s="17">
        <v>189.29088860432094</v>
      </c>
      <c r="N41" s="17">
        <v>12021.535522499864</v>
      </c>
      <c r="O41" s="17">
        <v>261.80385179800777</v>
      </c>
      <c r="P41" s="17">
        <v>11759.731670701856</v>
      </c>
      <c r="Q41" s="17">
        <v>7.701631167045164</v>
      </c>
      <c r="R41" s="17">
        <v>0</v>
      </c>
      <c r="S41" s="17">
        <v>7.701631167045164</v>
      </c>
      <c r="T41" s="22">
        <f t="shared" si="0"/>
        <v>200606</v>
      </c>
    </row>
    <row r="42" spans="1:20" s="18" customFormat="1" ht="14.25">
      <c r="A42" s="32">
        <v>200609</v>
      </c>
      <c r="B42" s="17">
        <v>63096.43170930018</v>
      </c>
      <c r="C42" s="17">
        <v>4206.113277513219</v>
      </c>
      <c r="D42" s="17">
        <v>58890.31843178696</v>
      </c>
      <c r="E42" s="17">
        <v>48969.3206229738</v>
      </c>
      <c r="F42" s="17">
        <v>683.8416418286369</v>
      </c>
      <c r="G42" s="17">
        <v>48285.47898114516</v>
      </c>
      <c r="H42" s="17">
        <v>12266.734894917876</v>
      </c>
      <c r="I42" s="17">
        <v>33.797476192350466</v>
      </c>
      <c r="J42" s="17">
        <v>12232.937418725525</v>
      </c>
      <c r="K42" s="17">
        <v>197.7228898429526</v>
      </c>
      <c r="L42" s="17">
        <v>3.7120059872706572</v>
      </c>
      <c r="M42" s="17">
        <v>194.01088385568195</v>
      </c>
      <c r="N42" s="17">
        <v>12372.1470675972</v>
      </c>
      <c r="O42" s="17">
        <v>335.25944484959194</v>
      </c>
      <c r="P42" s="17">
        <v>12036.887622747608</v>
      </c>
      <c r="Q42" s="17">
        <v>7.712250027508937</v>
      </c>
      <c r="R42" s="17">
        <v>0</v>
      </c>
      <c r="S42" s="17">
        <v>7.712250027508937</v>
      </c>
      <c r="T42" s="22">
        <f t="shared" si="0"/>
        <v>200609</v>
      </c>
    </row>
    <row r="43" spans="1:20" s="18" customFormat="1" ht="14.25">
      <c r="A43" s="32">
        <v>200612</v>
      </c>
      <c r="B43" s="17">
        <v>64771.69942450092</v>
      </c>
      <c r="C43" s="17">
        <v>3876.657818091663</v>
      </c>
      <c r="D43" s="17">
        <v>60895.04160640926</v>
      </c>
      <c r="E43" s="17">
        <v>43841.63055325518</v>
      </c>
      <c r="F43" s="17">
        <v>685.7169438595571</v>
      </c>
      <c r="G43" s="17">
        <v>43155.91360939562</v>
      </c>
      <c r="H43" s="17">
        <v>12397.637057002647</v>
      </c>
      <c r="I43" s="17">
        <v>84.26374212344942</v>
      </c>
      <c r="J43" s="17">
        <v>12313.373314879198</v>
      </c>
      <c r="K43" s="17">
        <v>191.05148664746454</v>
      </c>
      <c r="L43" s="17">
        <v>6.456819534857114</v>
      </c>
      <c r="M43" s="17">
        <v>184.59466711260742</v>
      </c>
      <c r="N43" s="17">
        <v>13767.323845423638</v>
      </c>
      <c r="O43" s="17">
        <v>355.4027426681626</v>
      </c>
      <c r="P43" s="17">
        <v>13411.921102755476</v>
      </c>
      <c r="Q43" s="17">
        <v>7.720026743218139</v>
      </c>
      <c r="R43" s="17">
        <v>0</v>
      </c>
      <c r="S43" s="17">
        <v>7.720026743218139</v>
      </c>
      <c r="T43" s="22">
        <f t="shared" si="0"/>
        <v>200612</v>
      </c>
    </row>
    <row r="44" spans="1:20" s="18" customFormat="1" ht="14.25">
      <c r="A44" s="32">
        <v>200703</v>
      </c>
      <c r="B44" s="17">
        <v>67194.02237012536</v>
      </c>
      <c r="C44" s="17">
        <v>4790.947610221302</v>
      </c>
      <c r="D44" s="17">
        <v>62403.07475990405</v>
      </c>
      <c r="E44" s="17">
        <v>44598.84567004897</v>
      </c>
      <c r="F44" s="17">
        <v>609.3137988161853</v>
      </c>
      <c r="G44" s="17">
        <v>43989.531871232786</v>
      </c>
      <c r="H44" s="17">
        <v>13226.548256915361</v>
      </c>
      <c r="I44" s="17">
        <v>77.43254382140243</v>
      </c>
      <c r="J44" s="17">
        <v>13149.11571309396</v>
      </c>
      <c r="K44" s="17">
        <v>198.74902174258725</v>
      </c>
      <c r="L44" s="17">
        <v>1.957155107971876</v>
      </c>
      <c r="M44" s="17">
        <v>196.79186663461536</v>
      </c>
      <c r="N44" s="17">
        <v>14442.715068237803</v>
      </c>
      <c r="O44" s="17">
        <v>594.5939402597846</v>
      </c>
      <c r="P44" s="17">
        <v>13848.121127978018</v>
      </c>
      <c r="Q44" s="17">
        <v>11.586908568513296</v>
      </c>
      <c r="R44" s="17">
        <v>0</v>
      </c>
      <c r="S44" s="17">
        <v>11.586908568513296</v>
      </c>
      <c r="T44" s="22">
        <f t="shared" si="0"/>
        <v>200703</v>
      </c>
    </row>
    <row r="45" spans="1:20" s="18" customFormat="1" ht="14.25">
      <c r="A45" s="32">
        <v>200706</v>
      </c>
      <c r="B45" s="17">
        <v>70145.75010812332</v>
      </c>
      <c r="C45" s="17">
        <v>5336.131326555074</v>
      </c>
      <c r="D45" s="17">
        <v>64809.61878156825</v>
      </c>
      <c r="E45" s="17">
        <v>43861.62398799213</v>
      </c>
      <c r="F45" s="17">
        <v>290.56684945043605</v>
      </c>
      <c r="G45" s="17">
        <v>43571.05713854169</v>
      </c>
      <c r="H45" s="17">
        <v>14629.418269437972</v>
      </c>
      <c r="I45" s="17">
        <v>95.59701911140758</v>
      </c>
      <c r="J45" s="17">
        <v>14533.821250326564</v>
      </c>
      <c r="K45" s="17">
        <v>202.81221881385844</v>
      </c>
      <c r="L45" s="17">
        <v>6.715558940873048</v>
      </c>
      <c r="M45" s="17">
        <v>196.09665987298538</v>
      </c>
      <c r="N45" s="17">
        <v>14820.604459517108</v>
      </c>
      <c r="O45" s="17">
        <v>342.0273400848362</v>
      </c>
      <c r="P45" s="17">
        <v>14478.577119432272</v>
      </c>
      <c r="Q45" s="17">
        <v>0</v>
      </c>
      <c r="R45" s="17">
        <v>0</v>
      </c>
      <c r="S45" s="17">
        <v>0</v>
      </c>
      <c r="T45" s="22">
        <f t="shared" si="0"/>
        <v>200706</v>
      </c>
    </row>
    <row r="46" spans="1:20" s="18" customFormat="1" ht="14.25">
      <c r="A46" s="32">
        <v>200709</v>
      </c>
      <c r="B46" s="17">
        <v>69732.88957648986</v>
      </c>
      <c r="C46" s="17">
        <v>7533.742458417747</v>
      </c>
      <c r="D46" s="17">
        <v>62199.14711807212</v>
      </c>
      <c r="E46" s="17">
        <v>39797.762327247205</v>
      </c>
      <c r="F46" s="17">
        <v>335.4232426780315</v>
      </c>
      <c r="G46" s="17">
        <v>39462.339084569176</v>
      </c>
      <c r="H46" s="17">
        <v>15389.904809329168</v>
      </c>
      <c r="I46" s="17">
        <v>91.19381438357614</v>
      </c>
      <c r="J46" s="17">
        <v>15298.710994945592</v>
      </c>
      <c r="K46" s="17">
        <v>214.70850150679246</v>
      </c>
      <c r="L46" s="17">
        <v>4.529736313396694</v>
      </c>
      <c r="M46" s="17">
        <v>210.17876519339578</v>
      </c>
      <c r="N46" s="17">
        <v>16415.155502300837</v>
      </c>
      <c r="O46" s="17">
        <v>376.638313350141</v>
      </c>
      <c r="P46" s="17">
        <v>16038.517188950696</v>
      </c>
      <c r="Q46" s="17">
        <v>0</v>
      </c>
      <c r="R46" s="17">
        <v>0</v>
      </c>
      <c r="S46" s="17">
        <v>0</v>
      </c>
      <c r="T46" s="22">
        <f t="shared" si="0"/>
        <v>200709</v>
      </c>
    </row>
    <row r="47" spans="1:20" s="18" customFormat="1" ht="14.25">
      <c r="A47" s="32">
        <v>200712</v>
      </c>
      <c r="B47" s="17">
        <v>69635.59373270672</v>
      </c>
      <c r="C47" s="17">
        <v>9192.62271328506</v>
      </c>
      <c r="D47" s="17">
        <v>60442.97101942167</v>
      </c>
      <c r="E47" s="17">
        <v>33926.22223319907</v>
      </c>
      <c r="F47" s="17">
        <v>450.53835710389643</v>
      </c>
      <c r="G47" s="17">
        <v>33475.68387609517</v>
      </c>
      <c r="H47" s="17">
        <v>16220.986632425473</v>
      </c>
      <c r="I47" s="17">
        <v>235.1200257136818</v>
      </c>
      <c r="J47" s="17">
        <v>15985.86660671179</v>
      </c>
      <c r="K47" s="17">
        <v>159.52284779622065</v>
      </c>
      <c r="L47" s="17">
        <v>4.605201694875896</v>
      </c>
      <c r="M47" s="17">
        <v>154.91764610134476</v>
      </c>
      <c r="N47" s="17">
        <v>15944.965537933089</v>
      </c>
      <c r="O47" s="17">
        <v>323.5816765416486</v>
      </c>
      <c r="P47" s="17">
        <v>15621.38386139144</v>
      </c>
      <c r="Q47" s="17">
        <v>0</v>
      </c>
      <c r="R47" s="17">
        <v>0</v>
      </c>
      <c r="S47" s="17">
        <v>0</v>
      </c>
      <c r="T47" s="22">
        <f t="shared" si="0"/>
        <v>200712</v>
      </c>
    </row>
    <row r="48" spans="1:20" s="18" customFormat="1" ht="14.25">
      <c r="A48" s="32">
        <v>200803</v>
      </c>
      <c r="B48" s="17">
        <v>68200.05885217848</v>
      </c>
      <c r="C48" s="17">
        <v>6438.861909044873</v>
      </c>
      <c r="D48" s="17">
        <v>61761.196943133604</v>
      </c>
      <c r="E48" s="17">
        <v>31795.117353836173</v>
      </c>
      <c r="F48" s="17">
        <v>828.8179681579288</v>
      </c>
      <c r="G48" s="17">
        <v>30966.299385678245</v>
      </c>
      <c r="H48" s="17">
        <v>16163.758465710265</v>
      </c>
      <c r="I48" s="17">
        <v>21.853185435331525</v>
      </c>
      <c r="J48" s="17">
        <v>16141.905280274934</v>
      </c>
      <c r="K48" s="17">
        <v>150.73725618192532</v>
      </c>
      <c r="L48" s="17">
        <v>4.241981818507274</v>
      </c>
      <c r="M48" s="17">
        <v>146.49527436341805</v>
      </c>
      <c r="N48" s="17">
        <v>16651.414192491426</v>
      </c>
      <c r="O48" s="17">
        <v>298.65827294004424</v>
      </c>
      <c r="P48" s="17">
        <v>16352.755919551382</v>
      </c>
      <c r="Q48" s="17">
        <v>0</v>
      </c>
      <c r="R48" s="17">
        <v>0</v>
      </c>
      <c r="S48" s="17">
        <v>0</v>
      </c>
      <c r="T48" s="22">
        <f t="shared" si="0"/>
        <v>200803</v>
      </c>
    </row>
    <row r="49" spans="1:20" s="18" customFormat="1" ht="14.25">
      <c r="A49" s="32">
        <v>200806</v>
      </c>
      <c r="B49" s="17">
        <v>65923.06610338988</v>
      </c>
      <c r="C49" s="17">
        <v>6330.376731942244</v>
      </c>
      <c r="D49" s="17">
        <v>59592.68937144763</v>
      </c>
      <c r="E49" s="17">
        <v>30260.82780108404</v>
      </c>
      <c r="F49" s="17">
        <v>626.4746770662209</v>
      </c>
      <c r="G49" s="17">
        <v>29634.35312401782</v>
      </c>
      <c r="H49" s="17">
        <v>13930.597865612654</v>
      </c>
      <c r="I49" s="17">
        <v>27.965146977839318</v>
      </c>
      <c r="J49" s="17">
        <v>13902.632718634814</v>
      </c>
      <c r="K49" s="17">
        <v>153.0985094422191</v>
      </c>
      <c r="L49" s="17">
        <v>5.043636142123054</v>
      </c>
      <c r="M49" s="17">
        <v>148.05487330009603</v>
      </c>
      <c r="N49" s="17">
        <v>18073.964776936275</v>
      </c>
      <c r="O49" s="17">
        <v>172.97498095945292</v>
      </c>
      <c r="P49" s="17">
        <v>17900.98979597682</v>
      </c>
      <c r="Q49" s="17">
        <v>0</v>
      </c>
      <c r="R49" s="17">
        <v>0</v>
      </c>
      <c r="S49" s="17">
        <v>0</v>
      </c>
      <c r="T49" s="22">
        <f t="shared" si="0"/>
        <v>200806</v>
      </c>
    </row>
    <row r="50" spans="1:20" s="18" customFormat="1" ht="14.25">
      <c r="A50" s="32">
        <v>200809</v>
      </c>
      <c r="B50" s="17">
        <v>66456.82681994974</v>
      </c>
      <c r="C50" s="17">
        <v>6461.118627828253</v>
      </c>
      <c r="D50" s="17">
        <v>59995.708192121485</v>
      </c>
      <c r="E50" s="17">
        <v>33419.55198553934</v>
      </c>
      <c r="F50" s="17">
        <v>419.58433010680017</v>
      </c>
      <c r="G50" s="17">
        <v>32999.96765543254</v>
      </c>
      <c r="H50" s="17">
        <v>14191.72828376738</v>
      </c>
      <c r="I50" s="17">
        <v>24.07558211814735</v>
      </c>
      <c r="J50" s="17">
        <v>14167.652701649233</v>
      </c>
      <c r="K50" s="17">
        <v>117.18037963313947</v>
      </c>
      <c r="L50" s="17">
        <v>2.4872927070822244</v>
      </c>
      <c r="M50" s="17">
        <v>114.69308692605725</v>
      </c>
      <c r="N50" s="17">
        <v>15374.306353791373</v>
      </c>
      <c r="O50" s="17">
        <v>157.64586173559147</v>
      </c>
      <c r="P50" s="17">
        <v>15216.660492055782</v>
      </c>
      <c r="Q50" s="17">
        <v>9.151333856880756</v>
      </c>
      <c r="R50" s="17">
        <v>0</v>
      </c>
      <c r="S50" s="17">
        <v>9.151333856880756</v>
      </c>
      <c r="T50" s="22">
        <f t="shared" si="0"/>
        <v>200809</v>
      </c>
    </row>
    <row r="51" spans="1:20" s="18" customFormat="1" ht="14.25">
      <c r="A51" s="32">
        <v>200812</v>
      </c>
      <c r="B51" s="17">
        <v>64786.37300855549</v>
      </c>
      <c r="C51" s="17">
        <v>5020.604444950426</v>
      </c>
      <c r="D51" s="17">
        <v>59765.76856360507</v>
      </c>
      <c r="E51" s="17">
        <v>33730.347921846005</v>
      </c>
      <c r="F51" s="17">
        <v>706.22188663465</v>
      </c>
      <c r="G51" s="17">
        <v>33024.12603521135</v>
      </c>
      <c r="H51" s="17">
        <v>13965.831190678267</v>
      </c>
      <c r="I51" s="17">
        <v>34.068949950902294</v>
      </c>
      <c r="J51" s="17">
        <v>13931.762240727365</v>
      </c>
      <c r="K51" s="17">
        <v>120.05883975907705</v>
      </c>
      <c r="L51" s="17">
        <v>1.669088225401451</v>
      </c>
      <c r="M51" s="17">
        <v>118.3897515336756</v>
      </c>
      <c r="N51" s="17">
        <v>14521.532672018986</v>
      </c>
      <c r="O51" s="17">
        <v>259.34021795461763</v>
      </c>
      <c r="P51" s="17">
        <v>14262.192454064369</v>
      </c>
      <c r="Q51" s="17">
        <v>0</v>
      </c>
      <c r="R51" s="17">
        <v>0</v>
      </c>
      <c r="S51" s="17">
        <v>0</v>
      </c>
      <c r="T51" s="22">
        <f t="shared" si="0"/>
        <v>200812</v>
      </c>
    </row>
    <row r="52" spans="1:20" s="18" customFormat="1" ht="14.25">
      <c r="A52" s="32">
        <v>200903</v>
      </c>
      <c r="B52" s="17">
        <v>65712.2106397352</v>
      </c>
      <c r="C52" s="17">
        <v>6514.8184002399785</v>
      </c>
      <c r="D52" s="17">
        <v>59197.392239495224</v>
      </c>
      <c r="E52" s="17">
        <v>34546.89746375095</v>
      </c>
      <c r="F52" s="17">
        <v>789.0999931208733</v>
      </c>
      <c r="G52" s="17">
        <v>33757.79747063008</v>
      </c>
      <c r="H52" s="17">
        <v>13613.741716742534</v>
      </c>
      <c r="I52" s="17">
        <v>302.8553307264074</v>
      </c>
      <c r="J52" s="17">
        <v>13310.886386016125</v>
      </c>
      <c r="K52" s="17">
        <v>189.43332908413078</v>
      </c>
      <c r="L52" s="17">
        <v>1.9604995785817259</v>
      </c>
      <c r="M52" s="17">
        <v>187.47282950554904</v>
      </c>
      <c r="N52" s="17">
        <v>13978.137309136528</v>
      </c>
      <c r="O52" s="17">
        <v>161.0425061853078</v>
      </c>
      <c r="P52" s="17">
        <v>13817.09480295122</v>
      </c>
      <c r="Q52" s="17">
        <v>0</v>
      </c>
      <c r="R52" s="17">
        <v>0</v>
      </c>
      <c r="S52" s="17">
        <v>0</v>
      </c>
      <c r="T52" s="22">
        <f t="shared" si="0"/>
        <v>200903</v>
      </c>
    </row>
    <row r="53" spans="1:20" s="18" customFormat="1" ht="14.25">
      <c r="A53" s="32">
        <v>200906</v>
      </c>
      <c r="B53" s="17">
        <v>66725.08630954595</v>
      </c>
      <c r="C53" s="17">
        <v>8977.589931151311</v>
      </c>
      <c r="D53" s="17">
        <v>57747.496378394644</v>
      </c>
      <c r="E53" s="17">
        <v>34215.58442520327</v>
      </c>
      <c r="F53" s="17">
        <v>585.2307185544139</v>
      </c>
      <c r="G53" s="17">
        <v>33630.35370664886</v>
      </c>
      <c r="H53" s="17">
        <v>12341.536969879835</v>
      </c>
      <c r="I53" s="17">
        <v>165.81150627519298</v>
      </c>
      <c r="J53" s="17">
        <v>12175.725463604642</v>
      </c>
      <c r="K53" s="17">
        <v>176.91091312231202</v>
      </c>
      <c r="L53" s="17">
        <v>4.9802224106720505</v>
      </c>
      <c r="M53" s="17">
        <v>171.93069071163998</v>
      </c>
      <c r="N53" s="17">
        <v>13406.594271213222</v>
      </c>
      <c r="O53" s="17">
        <v>290.7261101243716</v>
      </c>
      <c r="P53" s="17">
        <v>13115.86816108885</v>
      </c>
      <c r="Q53" s="17">
        <v>202.1706939933767</v>
      </c>
      <c r="R53" s="17">
        <v>0</v>
      </c>
      <c r="S53" s="17">
        <v>202.1706939933767</v>
      </c>
      <c r="T53" s="22">
        <f t="shared" si="0"/>
        <v>200906</v>
      </c>
    </row>
    <row r="54" spans="1:20" s="18" customFormat="1" ht="14.25">
      <c r="A54" s="32">
        <v>200909</v>
      </c>
      <c r="B54" s="17">
        <v>67402.47524811287</v>
      </c>
      <c r="C54" s="17">
        <v>9617.295213392963</v>
      </c>
      <c r="D54" s="17">
        <v>57785.1800347199</v>
      </c>
      <c r="E54" s="17">
        <v>35548.84355861545</v>
      </c>
      <c r="F54" s="17">
        <v>1899.2553478051168</v>
      </c>
      <c r="G54" s="17">
        <v>33649.58821081033</v>
      </c>
      <c r="H54" s="17">
        <v>11100.246837189236</v>
      </c>
      <c r="I54" s="17">
        <v>225.57461160077423</v>
      </c>
      <c r="J54" s="17">
        <v>10874.672225588462</v>
      </c>
      <c r="K54" s="17">
        <v>199.14658538729927</v>
      </c>
      <c r="L54" s="17">
        <v>3.4865976127665648</v>
      </c>
      <c r="M54" s="17">
        <v>195.6599877745327</v>
      </c>
      <c r="N54" s="17">
        <v>14253.704206013977</v>
      </c>
      <c r="O54" s="17">
        <v>149.21359864943307</v>
      </c>
      <c r="P54" s="17">
        <v>14104.490607364545</v>
      </c>
      <c r="Q54" s="17">
        <v>0</v>
      </c>
      <c r="R54" s="17">
        <v>0</v>
      </c>
      <c r="S54" s="17">
        <v>0</v>
      </c>
      <c r="T54" s="22">
        <f t="shared" si="0"/>
        <v>200909</v>
      </c>
    </row>
    <row r="55" spans="1:20" s="18" customFormat="1" ht="14.25">
      <c r="A55" s="32">
        <v>200912</v>
      </c>
      <c r="B55" s="17">
        <v>65180.686898450156</v>
      </c>
      <c r="C55" s="17">
        <v>7601.318296262885</v>
      </c>
      <c r="D55" s="17">
        <v>57579.36860218727</v>
      </c>
      <c r="E55" s="17">
        <v>39135.92571133403</v>
      </c>
      <c r="F55" s="17">
        <v>5226.843575181004</v>
      </c>
      <c r="G55" s="17">
        <v>33909.082136153025</v>
      </c>
      <c r="H55" s="17">
        <v>12931.410252138841</v>
      </c>
      <c r="I55" s="17">
        <v>198.13294243273367</v>
      </c>
      <c r="J55" s="17">
        <v>12733.277309706107</v>
      </c>
      <c r="K55" s="17">
        <v>220.53869670135373</v>
      </c>
      <c r="L55" s="17">
        <v>3.8401783208616944</v>
      </c>
      <c r="M55" s="17">
        <v>216.69851838049203</v>
      </c>
      <c r="N55" s="17">
        <v>11983.86356863406</v>
      </c>
      <c r="O55" s="17">
        <v>24.284619825541533</v>
      </c>
      <c r="P55" s="17">
        <v>11959.57894880852</v>
      </c>
      <c r="Q55" s="17">
        <v>0</v>
      </c>
      <c r="R55" s="17">
        <v>0</v>
      </c>
      <c r="S55" s="17">
        <v>0</v>
      </c>
      <c r="T55" s="22">
        <f t="shared" si="0"/>
        <v>200912</v>
      </c>
    </row>
    <row r="56" spans="1:20" s="18" customFormat="1" ht="14.25">
      <c r="A56" s="32">
        <v>201003</v>
      </c>
      <c r="B56" s="17">
        <v>66629.8953571589</v>
      </c>
      <c r="C56" s="17">
        <v>7565.265988731259</v>
      </c>
      <c r="D56" s="17">
        <v>59064.62936842763</v>
      </c>
      <c r="E56" s="17">
        <v>39480.08786041049</v>
      </c>
      <c r="F56" s="17">
        <v>6604.136709216931</v>
      </c>
      <c r="G56" s="17">
        <v>32875.951151193556</v>
      </c>
      <c r="H56" s="17">
        <v>12420.439401150843</v>
      </c>
      <c r="I56" s="17">
        <v>80.63138727047088</v>
      </c>
      <c r="J56" s="17">
        <v>12339.808013880373</v>
      </c>
      <c r="K56" s="17">
        <v>95.88781542846745</v>
      </c>
      <c r="L56" s="17">
        <v>4.065836659543238</v>
      </c>
      <c r="M56" s="17">
        <v>91.82197876892421</v>
      </c>
      <c r="N56" s="17">
        <v>11836.01994642601</v>
      </c>
      <c r="O56" s="17">
        <v>24.000027262902133</v>
      </c>
      <c r="P56" s="17">
        <v>11812.019919163107</v>
      </c>
      <c r="Q56" s="17">
        <v>0</v>
      </c>
      <c r="R56" s="17">
        <v>0</v>
      </c>
      <c r="S56" s="17">
        <v>0</v>
      </c>
      <c r="T56" s="22">
        <f t="shared" si="0"/>
        <v>201003</v>
      </c>
    </row>
    <row r="57" spans="1:20" s="18" customFormat="1" ht="14.25">
      <c r="A57" s="32">
        <v>201006</v>
      </c>
      <c r="B57" s="17">
        <v>62836.37290314481</v>
      </c>
      <c r="C57" s="17">
        <v>5830.835607486215</v>
      </c>
      <c r="D57" s="17">
        <v>57005.53729565859</v>
      </c>
      <c r="E57" s="17">
        <v>38166.41506097826</v>
      </c>
      <c r="F57" s="17">
        <v>5871.970801110177</v>
      </c>
      <c r="G57" s="17">
        <v>32294.44425986808</v>
      </c>
      <c r="H57" s="17">
        <v>19920.327690295464</v>
      </c>
      <c r="I57" s="17">
        <v>7.642411515499713</v>
      </c>
      <c r="J57" s="17">
        <v>19912.685278779965</v>
      </c>
      <c r="K57" s="17">
        <v>8.533698014880045</v>
      </c>
      <c r="L57" s="17">
        <v>7.816646971712235E-05</v>
      </c>
      <c r="M57" s="17">
        <v>8.533619848410329</v>
      </c>
      <c r="N57" s="17">
        <v>4863.091654025994</v>
      </c>
      <c r="O57" s="17">
        <v>654.504772357434</v>
      </c>
      <c r="P57" s="17">
        <v>4208.58688166856</v>
      </c>
      <c r="Q57" s="17">
        <v>0</v>
      </c>
      <c r="R57" s="17">
        <v>0</v>
      </c>
      <c r="S57" s="17">
        <v>0</v>
      </c>
      <c r="T57" s="22">
        <f t="shared" si="0"/>
        <v>201006</v>
      </c>
    </row>
    <row r="58" spans="1:20" s="18" customFormat="1" ht="14.25">
      <c r="A58" s="32">
        <v>201009</v>
      </c>
      <c r="B58" s="17">
        <v>58541.31053016438</v>
      </c>
      <c r="C58" s="17">
        <v>3903.880579950039</v>
      </c>
      <c r="D58" s="17">
        <v>54637.42995021434</v>
      </c>
      <c r="E58" s="17">
        <v>37302.48678229595</v>
      </c>
      <c r="F58" s="17">
        <v>5342.574151456325</v>
      </c>
      <c r="G58" s="17">
        <v>31959.912630839626</v>
      </c>
      <c r="H58" s="17">
        <v>21752.974163737978</v>
      </c>
      <c r="I58" s="17">
        <v>505.9412593871933</v>
      </c>
      <c r="J58" s="17">
        <v>21247.032904350785</v>
      </c>
      <c r="K58" s="17">
        <v>4.933047815515589</v>
      </c>
      <c r="L58" s="17">
        <v>8.551995172781992E-05</v>
      </c>
      <c r="M58" s="17">
        <v>4.93296229556386</v>
      </c>
      <c r="N58" s="17">
        <v>1630.5068615898595</v>
      </c>
      <c r="O58" s="17">
        <v>280.98347172481283</v>
      </c>
      <c r="P58" s="17">
        <v>1349.5233898650467</v>
      </c>
      <c r="Q58" s="17">
        <v>0</v>
      </c>
      <c r="R58" s="17">
        <v>0</v>
      </c>
      <c r="S58" s="17">
        <v>0</v>
      </c>
      <c r="T58" s="22">
        <f t="shared" si="0"/>
        <v>201009</v>
      </c>
    </row>
    <row r="59" spans="1:20" s="18" customFormat="1" ht="14.25">
      <c r="A59" s="32">
        <v>201012</v>
      </c>
      <c r="B59" s="17">
        <v>57771.21048246375</v>
      </c>
      <c r="C59" s="17">
        <v>5302.812462816681</v>
      </c>
      <c r="D59" s="17">
        <v>52468.39801964707</v>
      </c>
      <c r="E59" s="17">
        <v>36726.36594827161</v>
      </c>
      <c r="F59" s="17">
        <v>4264.609366777085</v>
      </c>
      <c r="G59" s="17">
        <v>32461.756581494526</v>
      </c>
      <c r="H59" s="17">
        <v>17815.232658241377</v>
      </c>
      <c r="I59" s="17">
        <v>8.186194802551778</v>
      </c>
      <c r="J59" s="17">
        <v>17807.046463438826</v>
      </c>
      <c r="K59" s="17">
        <v>3.0421550453040056</v>
      </c>
      <c r="L59" s="17">
        <v>8.206777931071803E-05</v>
      </c>
      <c r="M59" s="17">
        <v>3.042072977524695</v>
      </c>
      <c r="N59" s="17">
        <v>4086.5724166533428</v>
      </c>
      <c r="O59" s="17">
        <v>953.4172903573556</v>
      </c>
      <c r="P59" s="17">
        <v>3133.155126295987</v>
      </c>
      <c r="Q59" s="17">
        <v>0</v>
      </c>
      <c r="R59" s="17">
        <v>0</v>
      </c>
      <c r="S59" s="17">
        <v>0</v>
      </c>
      <c r="T59" s="22">
        <f t="shared" si="0"/>
        <v>201012</v>
      </c>
    </row>
    <row r="60" spans="1:20" s="18" customFormat="1" ht="14.25">
      <c r="A60" s="32">
        <v>201103</v>
      </c>
      <c r="B60" s="17">
        <v>55264.80431917588</v>
      </c>
      <c r="C60" s="17">
        <v>4887.03589311335</v>
      </c>
      <c r="D60" s="17">
        <v>50377.768426062525</v>
      </c>
      <c r="E60" s="17">
        <v>33529.20510956093</v>
      </c>
      <c r="F60" s="17">
        <v>1861.98820936</v>
      </c>
      <c r="G60" s="17">
        <v>31667.216900200925</v>
      </c>
      <c r="H60" s="17">
        <v>16898.244164675023</v>
      </c>
      <c r="I60" s="17">
        <v>6.44260096942</v>
      </c>
      <c r="J60" s="17">
        <v>16891.8015637056</v>
      </c>
      <c r="K60" s="17">
        <v>3.83506027</v>
      </c>
      <c r="L60" s="17">
        <v>0</v>
      </c>
      <c r="M60" s="17">
        <v>3.83506027</v>
      </c>
      <c r="N60" s="17">
        <v>3913.0656722618696</v>
      </c>
      <c r="O60" s="17">
        <v>759.69831333343</v>
      </c>
      <c r="P60" s="17">
        <v>3153.36735892844</v>
      </c>
      <c r="Q60" s="17">
        <v>0</v>
      </c>
      <c r="R60" s="17">
        <v>0</v>
      </c>
      <c r="S60" s="17">
        <v>0</v>
      </c>
      <c r="T60" s="22">
        <f t="shared" si="0"/>
        <v>201103</v>
      </c>
    </row>
    <row r="61" spans="1:20" s="18" customFormat="1" ht="14.25">
      <c r="A61" s="32">
        <v>201106</v>
      </c>
      <c r="B61" s="17">
        <v>55456.551922888524</v>
      </c>
      <c r="C61" s="17">
        <v>6968.668148819739</v>
      </c>
      <c r="D61" s="17">
        <v>48487.88377406879</v>
      </c>
      <c r="E61" s="17">
        <v>33009.981958829834</v>
      </c>
      <c r="F61" s="17">
        <v>1422.6029109500184</v>
      </c>
      <c r="G61" s="17">
        <v>31587.37904787982</v>
      </c>
      <c r="H61" s="17">
        <v>16250.674419118657</v>
      </c>
      <c r="I61" s="17">
        <v>7.252660801477891</v>
      </c>
      <c r="J61" s="17">
        <v>16243.42175831718</v>
      </c>
      <c r="K61" s="17">
        <v>1.8449260051946605</v>
      </c>
      <c r="L61" s="17">
        <v>0</v>
      </c>
      <c r="M61" s="17">
        <v>1.8449260051946605</v>
      </c>
      <c r="N61" s="17">
        <v>3037.0611683736843</v>
      </c>
      <c r="O61" s="17">
        <v>265.2145573551753</v>
      </c>
      <c r="P61" s="17">
        <v>2771.846611018509</v>
      </c>
      <c r="Q61" s="17">
        <v>0</v>
      </c>
      <c r="R61" s="17">
        <v>0</v>
      </c>
      <c r="S61" s="17">
        <v>0</v>
      </c>
      <c r="T61" s="22">
        <f t="shared" si="0"/>
        <v>201106</v>
      </c>
    </row>
    <row r="62" spans="1:20" s="18" customFormat="1" ht="14.25">
      <c r="A62" s="32">
        <v>201109</v>
      </c>
      <c r="B62" s="17">
        <v>55270.483750749074</v>
      </c>
      <c r="C62" s="17">
        <v>8493.522936531976</v>
      </c>
      <c r="D62" s="17">
        <v>46776.9608142171</v>
      </c>
      <c r="E62" s="17">
        <v>30402.468647418562</v>
      </c>
      <c r="F62" s="17">
        <v>1105.0039514854834</v>
      </c>
      <c r="G62" s="17">
        <v>29297.46469593308</v>
      </c>
      <c r="H62" s="17">
        <v>16246.916381554931</v>
      </c>
      <c r="I62" s="17">
        <v>17.665998859413808</v>
      </c>
      <c r="J62" s="17">
        <v>16229.250382695516</v>
      </c>
      <c r="K62" s="17">
        <v>1.9370993806416432</v>
      </c>
      <c r="L62" s="17">
        <v>0</v>
      </c>
      <c r="M62" s="17">
        <v>1.9370993806416432</v>
      </c>
      <c r="N62" s="17">
        <v>3549.8568760900034</v>
      </c>
      <c r="O62" s="17">
        <v>468.7903235781074</v>
      </c>
      <c r="P62" s="17">
        <v>3081.066552511896</v>
      </c>
      <c r="Q62" s="17">
        <v>0</v>
      </c>
      <c r="R62" s="17">
        <v>0</v>
      </c>
      <c r="S62" s="17">
        <v>0</v>
      </c>
      <c r="T62" s="22">
        <f t="shared" si="0"/>
        <v>201109</v>
      </c>
    </row>
    <row r="63" spans="1:20" s="18" customFormat="1" ht="14.25">
      <c r="A63" s="32">
        <v>201112</v>
      </c>
      <c r="B63" s="17">
        <v>54008.272409675</v>
      </c>
      <c r="C63" s="17">
        <v>8881.596331692173</v>
      </c>
      <c r="D63" s="17">
        <v>45126.67607798283</v>
      </c>
      <c r="E63" s="17">
        <v>27657.097171456015</v>
      </c>
      <c r="F63" s="17">
        <v>725.4528277406716</v>
      </c>
      <c r="G63" s="17">
        <v>26931.644343715343</v>
      </c>
      <c r="H63" s="17">
        <v>13287.20444365912</v>
      </c>
      <c r="I63" s="17">
        <v>7.125088668832867</v>
      </c>
      <c r="J63" s="17">
        <v>13280.079354990288</v>
      </c>
      <c r="K63" s="17">
        <v>1.8619142851256079</v>
      </c>
      <c r="L63" s="17">
        <v>0</v>
      </c>
      <c r="M63" s="17">
        <v>1.8619142851256079</v>
      </c>
      <c r="N63" s="17">
        <v>2818.096891156249</v>
      </c>
      <c r="O63" s="17">
        <v>80.068375439317</v>
      </c>
      <c r="P63" s="17">
        <v>2738.028515716932</v>
      </c>
      <c r="Q63" s="17">
        <v>0</v>
      </c>
      <c r="R63" s="17">
        <v>0</v>
      </c>
      <c r="S63" s="17">
        <v>0</v>
      </c>
      <c r="T63" s="22">
        <f t="shared" si="0"/>
        <v>201112</v>
      </c>
    </row>
    <row r="64" spans="1:20" s="18" customFormat="1" ht="14.25">
      <c r="A64" s="32">
        <v>201203</v>
      </c>
      <c r="B64" s="17">
        <v>50269.77880910493</v>
      </c>
      <c r="C64" s="17">
        <v>8013.773034033748</v>
      </c>
      <c r="D64" s="17">
        <v>42256.00577507117</v>
      </c>
      <c r="E64" s="17">
        <v>27932.37684864924</v>
      </c>
      <c r="F64" s="17">
        <v>575.0842681299999</v>
      </c>
      <c r="G64" s="17">
        <v>27357.292580519243</v>
      </c>
      <c r="H64" s="17">
        <v>12149.6158320903</v>
      </c>
      <c r="I64" s="17">
        <v>15.844168038309999</v>
      </c>
      <c r="J64" s="17">
        <v>12133.771664051988</v>
      </c>
      <c r="K64" s="17">
        <v>2.44482786</v>
      </c>
      <c r="L64" s="17">
        <v>0</v>
      </c>
      <c r="M64" s="17">
        <v>2.44482786</v>
      </c>
      <c r="N64" s="17">
        <v>3716.6102789162796</v>
      </c>
      <c r="O64" s="17">
        <v>942.13024356682</v>
      </c>
      <c r="P64" s="17">
        <v>2774.4800353494597</v>
      </c>
      <c r="Q64" s="17">
        <v>0</v>
      </c>
      <c r="R64" s="17">
        <v>0</v>
      </c>
      <c r="S64" s="17">
        <v>0</v>
      </c>
      <c r="T64" s="22">
        <f t="shared" si="0"/>
        <v>201203</v>
      </c>
    </row>
    <row r="65" spans="1:20" s="18" customFormat="1" ht="14.25">
      <c r="A65" s="32">
        <v>201206</v>
      </c>
      <c r="B65" s="17">
        <v>47232.00182581602</v>
      </c>
      <c r="C65" s="17">
        <v>9881.442277167333</v>
      </c>
      <c r="D65" s="17">
        <v>37350.55954864868</v>
      </c>
      <c r="E65" s="17">
        <v>26876.124191501152</v>
      </c>
      <c r="F65" s="17">
        <v>493.89580325</v>
      </c>
      <c r="G65" s="17">
        <v>26382.22838825115</v>
      </c>
      <c r="H65" s="17">
        <v>10644.303756369769</v>
      </c>
      <c r="I65" s="17">
        <v>11.737875948989998</v>
      </c>
      <c r="J65" s="17">
        <v>10632.56588042078</v>
      </c>
      <c r="K65" s="17">
        <v>2.67459698</v>
      </c>
      <c r="L65" s="17">
        <v>0</v>
      </c>
      <c r="M65" s="17">
        <v>2.67459698</v>
      </c>
      <c r="N65" s="17">
        <v>3035.47779958181</v>
      </c>
      <c r="O65" s="17">
        <v>418.78608044684</v>
      </c>
      <c r="P65" s="17">
        <v>2616.69171913497</v>
      </c>
      <c r="Q65" s="17">
        <v>0</v>
      </c>
      <c r="R65" s="17">
        <v>0</v>
      </c>
      <c r="S65" s="17">
        <v>0</v>
      </c>
      <c r="T65" s="22">
        <f t="shared" si="0"/>
        <v>201206</v>
      </c>
    </row>
    <row r="66" spans="1:20" s="18" customFormat="1" ht="14.25">
      <c r="A66" s="32">
        <v>201209</v>
      </c>
      <c r="B66" s="17">
        <v>44729.635382724126</v>
      </c>
      <c r="C66" s="17">
        <v>8284.14776336954</v>
      </c>
      <c r="D66" s="17">
        <v>36445.48761935459</v>
      </c>
      <c r="E66" s="17">
        <v>27782.17644572943</v>
      </c>
      <c r="F66" s="17">
        <v>534.74768766</v>
      </c>
      <c r="G66" s="17">
        <v>27247.42875806943</v>
      </c>
      <c r="H66" s="17">
        <v>10989.54511842682</v>
      </c>
      <c r="I66" s="17">
        <v>0.9682308300000001</v>
      </c>
      <c r="J66" s="17">
        <v>10988.57688759682</v>
      </c>
      <c r="K66" s="17">
        <v>2.8495515300000003</v>
      </c>
      <c r="L66" s="17">
        <v>0</v>
      </c>
      <c r="M66" s="17">
        <v>2.8495515300000003</v>
      </c>
      <c r="N66" s="17">
        <v>3189.6376992940595</v>
      </c>
      <c r="O66" s="17">
        <v>506.05214474307</v>
      </c>
      <c r="P66" s="17">
        <v>2683.58555455099</v>
      </c>
      <c r="Q66" s="17">
        <v>0</v>
      </c>
      <c r="R66" s="17">
        <v>0</v>
      </c>
      <c r="S66" s="17">
        <v>0</v>
      </c>
      <c r="T66" s="22">
        <f t="shared" si="0"/>
        <v>201209</v>
      </c>
    </row>
    <row r="67" spans="1:20" s="18" customFormat="1" ht="14.25">
      <c r="A67" s="32">
        <v>201212</v>
      </c>
      <c r="B67" s="17">
        <v>47139.03608709698</v>
      </c>
      <c r="C67" s="17">
        <v>8127.58498520485</v>
      </c>
      <c r="D67" s="17">
        <v>39011.45110189213</v>
      </c>
      <c r="E67" s="17">
        <v>31870.137460058995</v>
      </c>
      <c r="F67" s="17">
        <v>820.4012510499999</v>
      </c>
      <c r="G67" s="17">
        <v>31049.736209008996</v>
      </c>
      <c r="H67" s="17">
        <v>10244.13715696899</v>
      </c>
      <c r="I67" s="17">
        <v>187.91576541257</v>
      </c>
      <c r="J67" s="17">
        <v>10056.221391556419</v>
      </c>
      <c r="K67" s="17">
        <v>2.97035389</v>
      </c>
      <c r="L67" s="17">
        <v>0</v>
      </c>
      <c r="M67" s="17">
        <v>2.97035389</v>
      </c>
      <c r="N67" s="17">
        <v>2406.1615512469602</v>
      </c>
      <c r="O67" s="17">
        <v>111.48618508666003</v>
      </c>
      <c r="P67" s="17">
        <v>2294.6753661603</v>
      </c>
      <c r="Q67" s="17">
        <v>0</v>
      </c>
      <c r="R67" s="17">
        <v>0</v>
      </c>
      <c r="S67" s="17">
        <v>0</v>
      </c>
      <c r="T67" s="22">
        <f t="shared" si="0"/>
        <v>201212</v>
      </c>
    </row>
    <row r="68" spans="1:20" s="18" customFormat="1" ht="14.25">
      <c r="A68" s="32">
        <v>201303</v>
      </c>
      <c r="B68" s="17">
        <v>43754.62377422348</v>
      </c>
      <c r="C68" s="17">
        <v>6739.01071042115</v>
      </c>
      <c r="D68" s="17">
        <v>37015.61306380234</v>
      </c>
      <c r="E68" s="17">
        <v>31477.967199957977</v>
      </c>
      <c r="F68" s="17">
        <v>628.39869456</v>
      </c>
      <c r="G68" s="17">
        <v>30849.56850539798</v>
      </c>
      <c r="H68" s="17">
        <v>9824.76560289514</v>
      </c>
      <c r="I68" s="17">
        <v>217.20663811322004</v>
      </c>
      <c r="J68" s="17">
        <v>9607.55896478192</v>
      </c>
      <c r="K68" s="17">
        <v>3.16207381</v>
      </c>
      <c r="L68" s="17">
        <v>0</v>
      </c>
      <c r="M68" s="17">
        <v>3.16207381</v>
      </c>
      <c r="N68" s="17">
        <v>2804.3010891695994</v>
      </c>
      <c r="O68" s="17">
        <v>533.42781169778</v>
      </c>
      <c r="P68" s="17">
        <v>2270.87327747182</v>
      </c>
      <c r="Q68" s="17">
        <v>0</v>
      </c>
      <c r="R68" s="17">
        <v>0</v>
      </c>
      <c r="S68" s="17">
        <v>0</v>
      </c>
      <c r="T68" s="22">
        <f t="shared" si="0"/>
        <v>201303</v>
      </c>
    </row>
    <row r="69" spans="1:20" s="18" customFormat="1" ht="14.25">
      <c r="A69" s="32">
        <v>201306</v>
      </c>
      <c r="B69" s="17">
        <v>44267.36165850296</v>
      </c>
      <c r="C69" s="17">
        <v>5991.872574798411</v>
      </c>
      <c r="D69" s="17">
        <v>38275.48908370455</v>
      </c>
      <c r="E69" s="17">
        <v>33364.0067213311</v>
      </c>
      <c r="F69" s="17">
        <v>759.65977234</v>
      </c>
      <c r="G69" s="17">
        <v>32604.3469489911</v>
      </c>
      <c r="H69" s="17">
        <v>9322.51928524038</v>
      </c>
      <c r="I69" s="17">
        <v>411.70964920808996</v>
      </c>
      <c r="J69" s="17">
        <v>8910.80963603229</v>
      </c>
      <c r="K69" s="17">
        <v>7.95450736903</v>
      </c>
      <c r="L69" s="17">
        <v>5.36474328903</v>
      </c>
      <c r="M69" s="17">
        <v>2.58976408</v>
      </c>
      <c r="N69" s="17">
        <v>2289.88263403684</v>
      </c>
      <c r="O69" s="17">
        <v>100.53134332063999</v>
      </c>
      <c r="P69" s="17">
        <v>2189.3512907162</v>
      </c>
      <c r="Q69" s="17">
        <v>0</v>
      </c>
      <c r="R69" s="17">
        <v>0</v>
      </c>
      <c r="S69" s="17">
        <v>0</v>
      </c>
      <c r="T69" s="22">
        <f t="shared" si="0"/>
        <v>201306</v>
      </c>
    </row>
    <row r="70" spans="1:20" s="18" customFormat="1" ht="14.25">
      <c r="A70" s="32">
        <v>201309</v>
      </c>
      <c r="B70" s="17">
        <v>41794.008276384746</v>
      </c>
      <c r="C70" s="17">
        <v>4784.83472453143</v>
      </c>
      <c r="D70" s="17">
        <v>37009.17355185332</v>
      </c>
      <c r="E70" s="17">
        <v>32547.251848815406</v>
      </c>
      <c r="F70" s="17">
        <v>1352.55681274</v>
      </c>
      <c r="G70" s="17">
        <v>31194.6950360754</v>
      </c>
      <c r="H70" s="17">
        <v>9115.37660780273</v>
      </c>
      <c r="I70" s="17">
        <v>418.9054639575701</v>
      </c>
      <c r="J70" s="17">
        <v>8696.47114384516</v>
      </c>
      <c r="K70" s="17">
        <v>1.8327053500000001</v>
      </c>
      <c r="L70" s="17">
        <v>0</v>
      </c>
      <c r="M70" s="17">
        <v>1.8327053500000001</v>
      </c>
      <c r="N70" s="17">
        <v>1757.0991072458999</v>
      </c>
      <c r="O70" s="17">
        <v>95.22687384904</v>
      </c>
      <c r="P70" s="17">
        <v>1661.8722333968599</v>
      </c>
      <c r="Q70" s="17">
        <v>0</v>
      </c>
      <c r="R70" s="17">
        <v>0</v>
      </c>
      <c r="S70" s="17">
        <v>0</v>
      </c>
      <c r="T70" s="22">
        <f t="shared" si="0"/>
        <v>201309</v>
      </c>
    </row>
    <row r="71" spans="1:20" s="18" customFormat="1" ht="14.25">
      <c r="A71" s="32">
        <v>201312</v>
      </c>
      <c r="B71" s="17">
        <v>37003.09804468089</v>
      </c>
      <c r="C71" s="17">
        <v>2760.9043129414395</v>
      </c>
      <c r="D71" s="17">
        <v>34242.193731739455</v>
      </c>
      <c r="E71" s="17">
        <v>33479.24381714688</v>
      </c>
      <c r="F71" s="17">
        <v>1416.67059819413</v>
      </c>
      <c r="G71" s="17">
        <v>32062.57321895275</v>
      </c>
      <c r="H71" s="17">
        <v>8654.87979927212</v>
      </c>
      <c r="I71" s="17">
        <v>250.5843716999</v>
      </c>
      <c r="J71" s="17">
        <v>8404.29542757222</v>
      </c>
      <c r="K71" s="17">
        <v>3.8923982400000003</v>
      </c>
      <c r="L71" s="17">
        <v>0</v>
      </c>
      <c r="M71" s="17">
        <v>3.8923982400000003</v>
      </c>
      <c r="N71" s="17">
        <v>1624.21927127461</v>
      </c>
      <c r="O71" s="17">
        <v>107.19216909698001</v>
      </c>
      <c r="P71" s="17">
        <v>1517.02710217763</v>
      </c>
      <c r="Q71" s="17">
        <v>0</v>
      </c>
      <c r="R71" s="17">
        <v>0</v>
      </c>
      <c r="S71" s="17">
        <v>0</v>
      </c>
      <c r="T71" s="22">
        <f t="shared" si="0"/>
        <v>201312</v>
      </c>
    </row>
    <row r="72" spans="1:20" s="18" customFormat="1" ht="14.25">
      <c r="A72" s="32">
        <v>201403</v>
      </c>
      <c r="B72" s="17">
        <v>38731.762581124574</v>
      </c>
      <c r="C72" s="17">
        <v>4369.18716101955</v>
      </c>
      <c r="D72" s="17">
        <v>34362.57542010502</v>
      </c>
      <c r="E72" s="17">
        <v>38351.05229625128</v>
      </c>
      <c r="F72" s="17">
        <v>3118.116566355</v>
      </c>
      <c r="G72" s="17">
        <v>35232.93572989628</v>
      </c>
      <c r="H72" s="17">
        <v>8423.08213314729</v>
      </c>
      <c r="I72" s="17">
        <v>441.64634653109005</v>
      </c>
      <c r="J72" s="17">
        <v>7981.435786616201</v>
      </c>
      <c r="K72" s="17">
        <v>3.5928542</v>
      </c>
      <c r="L72" s="17">
        <v>0</v>
      </c>
      <c r="M72" s="17">
        <v>3.5928542</v>
      </c>
      <c r="N72" s="17">
        <v>1364.66991195637</v>
      </c>
      <c r="O72" s="17">
        <v>78.36528340583</v>
      </c>
      <c r="P72" s="17">
        <v>1286.3046285505402</v>
      </c>
      <c r="Q72" s="17">
        <v>0</v>
      </c>
      <c r="R72" s="17">
        <v>0</v>
      </c>
      <c r="S72" s="17">
        <v>0</v>
      </c>
      <c r="T72" s="22">
        <f t="shared" si="0"/>
        <v>201403</v>
      </c>
    </row>
    <row r="73" spans="1:20" s="18" customFormat="1" ht="14.25">
      <c r="A73" s="32">
        <v>201406</v>
      </c>
      <c r="B73" s="17">
        <v>36921.02923921637</v>
      </c>
      <c r="C73" s="17">
        <v>3843.5561887750096</v>
      </c>
      <c r="D73" s="17">
        <v>33077.47305044136</v>
      </c>
      <c r="E73" s="17">
        <v>40032.5736303328</v>
      </c>
      <c r="F73" s="17">
        <v>3873.76866052874</v>
      </c>
      <c r="G73" s="17">
        <v>36158.80496980406</v>
      </c>
      <c r="H73" s="17">
        <v>7876.52209820762</v>
      </c>
      <c r="I73" s="17">
        <v>783.55917246132</v>
      </c>
      <c r="J73" s="17">
        <v>7092.962925746299</v>
      </c>
      <c r="K73" s="17">
        <v>0.26305983</v>
      </c>
      <c r="L73" s="17">
        <v>0</v>
      </c>
      <c r="M73" s="17">
        <v>0.26305983</v>
      </c>
      <c r="N73" s="17">
        <v>1199.69751552458</v>
      </c>
      <c r="O73" s="17">
        <v>86.50416149241</v>
      </c>
      <c r="P73" s="17">
        <v>1113.1933540321697</v>
      </c>
      <c r="Q73" s="17">
        <v>0</v>
      </c>
      <c r="R73" s="17">
        <v>0</v>
      </c>
      <c r="S73" s="17">
        <v>0</v>
      </c>
      <c r="T73" s="22">
        <f t="shared" si="0"/>
        <v>201406</v>
      </c>
    </row>
    <row r="74" spans="1:20" s="18" customFormat="1" ht="13.5" customHeight="1">
      <c r="A74" s="32">
        <v>201409</v>
      </c>
      <c r="B74" s="17">
        <v>36686.23638740632</v>
      </c>
      <c r="C74" s="17">
        <v>3641.91916490537</v>
      </c>
      <c r="D74" s="17">
        <v>33044.317222500955</v>
      </c>
      <c r="E74" s="17">
        <v>40540.04084873838</v>
      </c>
      <c r="F74" s="17">
        <v>3576.07928644</v>
      </c>
      <c r="G74" s="17">
        <v>36963.96156229838</v>
      </c>
      <c r="H74" s="17">
        <v>9733.342645362342</v>
      </c>
      <c r="I74" s="17">
        <v>2455.6904805376003</v>
      </c>
      <c r="J74" s="17">
        <v>7277.652164824741</v>
      </c>
      <c r="K74" s="17">
        <v>14.70218747</v>
      </c>
      <c r="L74" s="17">
        <v>0</v>
      </c>
      <c r="M74" s="17">
        <v>14.70218747</v>
      </c>
      <c r="N74" s="17">
        <v>1582.85220182841</v>
      </c>
      <c r="O74" s="17">
        <v>117.78114013157999</v>
      </c>
      <c r="P74" s="17">
        <v>1465.0710616968297</v>
      </c>
      <c r="Q74" s="17">
        <v>0</v>
      </c>
      <c r="R74" s="17">
        <v>0</v>
      </c>
      <c r="S74" s="17">
        <v>0</v>
      </c>
      <c r="T74" s="22">
        <f t="shared" si="0"/>
        <v>201409</v>
      </c>
    </row>
    <row r="75" spans="1:20" s="18" customFormat="1" ht="13.5" customHeight="1">
      <c r="A75" s="32">
        <v>201412</v>
      </c>
      <c r="B75" s="17">
        <v>34495.174731004</v>
      </c>
      <c r="C75" s="17">
        <v>4559.88292266</v>
      </c>
      <c r="D75" s="17">
        <v>29935.291808344</v>
      </c>
      <c r="E75" s="17">
        <v>43175.35867773</v>
      </c>
      <c r="F75" s="17">
        <v>3608.5549567300004</v>
      </c>
      <c r="G75" s="17">
        <v>39566.803721</v>
      </c>
      <c r="H75" s="17">
        <v>10279.3812422002</v>
      </c>
      <c r="I75" s="17">
        <v>3939.4221539699997</v>
      </c>
      <c r="J75" s="17">
        <v>6339.9590882302</v>
      </c>
      <c r="K75" s="17">
        <v>3.3181355798</v>
      </c>
      <c r="L75" s="17">
        <v>0</v>
      </c>
      <c r="M75" s="17">
        <v>3.3181355798</v>
      </c>
      <c r="N75" s="17">
        <v>1074.4162607333</v>
      </c>
      <c r="O75" s="17">
        <v>9.9559953543</v>
      </c>
      <c r="P75" s="17">
        <v>1064.460265379</v>
      </c>
      <c r="Q75" s="17">
        <v>0</v>
      </c>
      <c r="R75" s="17">
        <v>0</v>
      </c>
      <c r="S75" s="17">
        <v>0</v>
      </c>
      <c r="T75" s="22">
        <f t="shared" si="0"/>
        <v>201412</v>
      </c>
    </row>
    <row r="76" spans="1:20" s="18" customFormat="1" ht="13.5" customHeight="1">
      <c r="A76" s="32">
        <v>201501</v>
      </c>
      <c r="B76" s="17">
        <v>34999.852625016</v>
      </c>
      <c r="C76" s="17">
        <v>4689.40169873</v>
      </c>
      <c r="D76" s="17">
        <v>30310.450926286</v>
      </c>
      <c r="E76" s="17">
        <v>43481.15138373</v>
      </c>
      <c r="F76" s="17">
        <v>2664.6461544599997</v>
      </c>
      <c r="G76" s="17">
        <v>40816.50522927</v>
      </c>
      <c r="H76" s="17">
        <v>9400.329861418</v>
      </c>
      <c r="I76" s="17">
        <v>3279.21975339</v>
      </c>
      <c r="J76" s="17">
        <v>6121.1101080280005</v>
      </c>
      <c r="K76" s="17">
        <v>13.083272045</v>
      </c>
      <c r="L76" s="17">
        <v>0</v>
      </c>
      <c r="M76" s="17">
        <v>13.083272045</v>
      </c>
      <c r="N76" s="17">
        <v>1069.3907832078999</v>
      </c>
      <c r="O76" s="17">
        <v>10.2639846179</v>
      </c>
      <c r="P76" s="17">
        <v>1059.12679859</v>
      </c>
      <c r="Q76" s="17">
        <v>0</v>
      </c>
      <c r="R76" s="17">
        <v>0</v>
      </c>
      <c r="S76" s="17">
        <v>0</v>
      </c>
      <c r="T76" s="22">
        <f t="shared" si="0"/>
        <v>201501</v>
      </c>
    </row>
    <row r="77" spans="1:20" s="18" customFormat="1" ht="13.5" customHeight="1">
      <c r="A77" s="32">
        <v>201502</v>
      </c>
      <c r="B77" s="17">
        <v>34326.587538473</v>
      </c>
      <c r="C77" s="17">
        <v>4219.52308143</v>
      </c>
      <c r="D77" s="17">
        <v>30107.064457043</v>
      </c>
      <c r="E77" s="17">
        <v>43426.431219416</v>
      </c>
      <c r="F77" s="17">
        <v>2630.4209764899997</v>
      </c>
      <c r="G77" s="17">
        <v>40796.010242926</v>
      </c>
      <c r="H77" s="17">
        <v>9359.301439626</v>
      </c>
      <c r="I77" s="17">
        <v>3290.61002077</v>
      </c>
      <c r="J77" s="17">
        <v>6068.691418856</v>
      </c>
      <c r="K77" s="17">
        <v>13.221176894</v>
      </c>
      <c r="L77" s="17">
        <v>0</v>
      </c>
      <c r="M77" s="17">
        <v>13.221176894</v>
      </c>
      <c r="N77" s="17">
        <v>1077.4324536782</v>
      </c>
      <c r="O77" s="17">
        <v>10.376181239200001</v>
      </c>
      <c r="P77" s="17">
        <v>1067.0562724390002</v>
      </c>
      <c r="Q77" s="17">
        <v>0</v>
      </c>
      <c r="R77" s="17">
        <v>0</v>
      </c>
      <c r="S77" s="17">
        <v>0</v>
      </c>
      <c r="T77" s="22">
        <f t="shared" si="0"/>
        <v>201502</v>
      </c>
    </row>
    <row r="78" spans="1:20" s="18" customFormat="1" ht="13.5" customHeight="1">
      <c r="A78" s="32">
        <v>201503</v>
      </c>
      <c r="B78" s="17">
        <v>33981.83384</v>
      </c>
      <c r="C78" s="17">
        <v>4051.196184361</v>
      </c>
      <c r="D78" s="17">
        <v>29930.637655639</v>
      </c>
      <c r="E78" s="17">
        <v>43427.84110281864</v>
      </c>
      <c r="F78" s="17">
        <v>2598.04873832</v>
      </c>
      <c r="G78" s="17">
        <v>40829.79236449864</v>
      </c>
      <c r="H78" s="17">
        <v>9161.15</v>
      </c>
      <c r="I78" s="17">
        <v>3218.82</v>
      </c>
      <c r="J78" s="17">
        <v>5942.33</v>
      </c>
      <c r="K78" s="17">
        <v>13</v>
      </c>
      <c r="L78" s="17">
        <v>0</v>
      </c>
      <c r="M78" s="17">
        <v>13</v>
      </c>
      <c r="N78" s="17">
        <v>1018.95110889248</v>
      </c>
      <c r="O78" s="17">
        <v>11.56287825719</v>
      </c>
      <c r="P78" s="17">
        <v>1007.3882306352899</v>
      </c>
      <c r="Q78" s="17">
        <v>0</v>
      </c>
      <c r="R78" s="17">
        <v>0</v>
      </c>
      <c r="S78" s="17">
        <v>0</v>
      </c>
      <c r="T78" s="22">
        <v>201503</v>
      </c>
    </row>
    <row r="79" spans="1:20" s="18" customFormat="1" ht="14.25">
      <c r="A79" s="32">
        <v>201504</v>
      </c>
      <c r="B79" s="17">
        <v>33705</v>
      </c>
      <c r="C79" s="17">
        <v>3993</v>
      </c>
      <c r="D79" s="17">
        <v>29712</v>
      </c>
      <c r="E79" s="17">
        <v>43260</v>
      </c>
      <c r="F79" s="17">
        <v>2721</v>
      </c>
      <c r="G79" s="17">
        <v>40539</v>
      </c>
      <c r="H79" s="17">
        <v>9020</v>
      </c>
      <c r="I79" s="17">
        <v>3367</v>
      </c>
      <c r="J79" s="17">
        <v>5653</v>
      </c>
      <c r="K79" s="17">
        <v>13</v>
      </c>
      <c r="L79" s="17">
        <v>0</v>
      </c>
      <c r="M79" s="17">
        <v>13</v>
      </c>
      <c r="N79" s="17">
        <v>1026</v>
      </c>
      <c r="O79" s="17">
        <v>16</v>
      </c>
      <c r="P79" s="17">
        <v>1010</v>
      </c>
      <c r="Q79" s="17">
        <v>0</v>
      </c>
      <c r="R79" s="17">
        <v>0</v>
      </c>
      <c r="S79" s="17">
        <v>0</v>
      </c>
      <c r="T79" s="22">
        <v>201504</v>
      </c>
    </row>
    <row r="80" spans="1:20" s="18" customFormat="1" ht="14.25">
      <c r="A80" s="32">
        <v>201505</v>
      </c>
      <c r="B80" s="17">
        <v>33541</v>
      </c>
      <c r="C80" s="17">
        <v>4308</v>
      </c>
      <c r="D80" s="17">
        <v>29233</v>
      </c>
      <c r="E80" s="17">
        <v>41754</v>
      </c>
      <c r="F80" s="17">
        <v>2332</v>
      </c>
      <c r="G80" s="17">
        <v>39422</v>
      </c>
      <c r="H80" s="17">
        <v>8745</v>
      </c>
      <c r="I80" s="17">
        <v>3458</v>
      </c>
      <c r="J80" s="17">
        <v>5287</v>
      </c>
      <c r="K80" s="17">
        <v>11</v>
      </c>
      <c r="L80" s="17">
        <v>0</v>
      </c>
      <c r="M80" s="17">
        <v>11</v>
      </c>
      <c r="N80" s="17">
        <v>1038</v>
      </c>
      <c r="O80" s="17">
        <v>31</v>
      </c>
      <c r="P80" s="17">
        <v>1007</v>
      </c>
      <c r="Q80" s="17">
        <v>0</v>
      </c>
      <c r="R80" s="17">
        <v>0</v>
      </c>
      <c r="S80" s="17">
        <v>0</v>
      </c>
      <c r="T80" s="22">
        <v>201505</v>
      </c>
    </row>
    <row r="81" spans="1:20" s="18" customFormat="1" ht="14.25">
      <c r="A81" s="32">
        <v>201506</v>
      </c>
      <c r="B81" s="17">
        <v>33117.176</v>
      </c>
      <c r="C81" s="17">
        <v>3535.104</v>
      </c>
      <c r="D81" s="17">
        <v>29582.072</v>
      </c>
      <c r="E81" s="17">
        <v>41930.753</v>
      </c>
      <c r="F81" s="17">
        <v>2871.753</v>
      </c>
      <c r="G81" s="17">
        <v>39059</v>
      </c>
      <c r="H81" s="17">
        <v>9731.174</v>
      </c>
      <c r="I81" s="17">
        <v>3749.055</v>
      </c>
      <c r="J81" s="17">
        <v>5982.119</v>
      </c>
      <c r="K81" s="17">
        <v>12.508</v>
      </c>
      <c r="L81" s="17">
        <v>0</v>
      </c>
      <c r="M81" s="17">
        <v>12.508</v>
      </c>
      <c r="N81" s="17">
        <v>1036.985</v>
      </c>
      <c r="O81" s="17">
        <v>34.006</v>
      </c>
      <c r="P81" s="17">
        <v>1002.9789999999999</v>
      </c>
      <c r="Q81" s="17">
        <v>0</v>
      </c>
      <c r="R81" s="17">
        <v>0</v>
      </c>
      <c r="S81" s="17">
        <v>0</v>
      </c>
      <c r="T81" s="22">
        <v>201506</v>
      </c>
    </row>
    <row r="82" spans="1:20" s="18" customFormat="1" ht="14.25">
      <c r="A82" s="32">
        <v>201507</v>
      </c>
      <c r="B82" s="17">
        <v>33936.98</v>
      </c>
      <c r="C82" s="17">
        <v>3840.41</v>
      </c>
      <c r="D82" s="17">
        <v>30096.570000000003</v>
      </c>
      <c r="E82" s="17">
        <v>41677.82</v>
      </c>
      <c r="F82" s="17">
        <v>3045.6</v>
      </c>
      <c r="G82" s="17">
        <v>38632.22</v>
      </c>
      <c r="H82" s="17">
        <v>8907.79</v>
      </c>
      <c r="I82" s="17">
        <v>3704.1</v>
      </c>
      <c r="J82" s="17">
        <v>5203.6900000000005</v>
      </c>
      <c r="K82" s="17">
        <v>10.94</v>
      </c>
      <c r="L82" s="17">
        <v>0</v>
      </c>
      <c r="M82" s="17">
        <v>10.94</v>
      </c>
      <c r="N82" s="17">
        <v>1025.3</v>
      </c>
      <c r="O82" s="17">
        <v>15.02</v>
      </c>
      <c r="P82" s="17">
        <v>1010.28</v>
      </c>
      <c r="Q82" s="17">
        <v>0</v>
      </c>
      <c r="R82" s="17">
        <v>0</v>
      </c>
      <c r="S82" s="17">
        <v>0</v>
      </c>
      <c r="T82" s="22">
        <v>201507</v>
      </c>
    </row>
    <row r="83" spans="1:20" s="18" customFormat="1" ht="14.25">
      <c r="A83" s="32">
        <v>201508</v>
      </c>
      <c r="B83" s="17">
        <v>33464.31</v>
      </c>
      <c r="C83" s="17">
        <v>3598</v>
      </c>
      <c r="D83" s="17">
        <v>29866.12</v>
      </c>
      <c r="E83" s="17">
        <v>41066</v>
      </c>
      <c r="F83" s="17">
        <v>2934</v>
      </c>
      <c r="G83" s="17">
        <v>38131.82</v>
      </c>
      <c r="H83" s="17">
        <v>9353.71</v>
      </c>
      <c r="I83" s="17">
        <v>3811.49</v>
      </c>
      <c r="J83" s="17">
        <v>5542.219999999999</v>
      </c>
      <c r="K83" s="17">
        <v>11</v>
      </c>
      <c r="L83" s="17">
        <v>0</v>
      </c>
      <c r="M83" s="17">
        <v>11</v>
      </c>
      <c r="N83" s="17">
        <v>1040</v>
      </c>
      <c r="O83" s="17">
        <v>16</v>
      </c>
      <c r="P83" s="17">
        <v>1024.02</v>
      </c>
      <c r="Q83" s="17">
        <v>0</v>
      </c>
      <c r="R83" s="17">
        <v>0</v>
      </c>
      <c r="S83" s="17">
        <v>0</v>
      </c>
      <c r="T83" s="22">
        <v>201508</v>
      </c>
    </row>
    <row r="84" spans="1:20" s="18" customFormat="1" ht="14.25">
      <c r="A84" s="32">
        <v>201509</v>
      </c>
      <c r="B84" s="17">
        <v>32484</v>
      </c>
      <c r="C84" s="17">
        <v>2926</v>
      </c>
      <c r="D84" s="17">
        <v>29558.23</v>
      </c>
      <c r="E84" s="17">
        <v>40776</v>
      </c>
      <c r="F84" s="17">
        <v>2896</v>
      </c>
      <c r="G84" s="17">
        <v>37879.98</v>
      </c>
      <c r="H84" s="17">
        <v>8786</v>
      </c>
      <c r="I84" s="17">
        <v>3386</v>
      </c>
      <c r="J84" s="17">
        <v>5400.08</v>
      </c>
      <c r="K84" s="17">
        <v>11</v>
      </c>
      <c r="L84" s="17">
        <v>0</v>
      </c>
      <c r="M84" s="17">
        <v>11</v>
      </c>
      <c r="N84" s="17">
        <v>1368</v>
      </c>
      <c r="O84" s="17">
        <v>232</v>
      </c>
      <c r="P84" s="17">
        <v>1135.85</v>
      </c>
      <c r="Q84" s="17">
        <v>0</v>
      </c>
      <c r="R84" s="17">
        <v>0</v>
      </c>
      <c r="S84" s="17">
        <v>0</v>
      </c>
      <c r="T84" s="22">
        <v>201509</v>
      </c>
    </row>
    <row r="85" spans="1:20" s="18" customFormat="1" ht="14.25">
      <c r="A85" s="32">
        <v>201510</v>
      </c>
      <c r="B85" s="17">
        <v>32096.77</v>
      </c>
      <c r="C85" s="17">
        <v>3203.53</v>
      </c>
      <c r="D85" s="17">
        <v>28893.24</v>
      </c>
      <c r="E85" s="17">
        <v>40409.28</v>
      </c>
      <c r="F85" s="17">
        <v>2991.61</v>
      </c>
      <c r="G85" s="17">
        <v>37417.67</v>
      </c>
      <c r="H85" s="17">
        <v>8853.65</v>
      </c>
      <c r="I85" s="17">
        <v>3666.25</v>
      </c>
      <c r="J85" s="17">
        <v>5187.4</v>
      </c>
      <c r="K85" s="17">
        <v>13</v>
      </c>
      <c r="L85" s="17">
        <v>0</v>
      </c>
      <c r="M85" s="17">
        <v>13</v>
      </c>
      <c r="N85" s="17">
        <v>1269.88</v>
      </c>
      <c r="O85" s="17">
        <v>64.97</v>
      </c>
      <c r="P85" s="17">
        <v>1204.91</v>
      </c>
      <c r="Q85" s="17">
        <v>0</v>
      </c>
      <c r="R85" s="17">
        <v>0</v>
      </c>
      <c r="S85" s="17">
        <v>0</v>
      </c>
      <c r="T85" s="22">
        <v>201510</v>
      </c>
    </row>
    <row r="86" spans="1:20" s="18" customFormat="1" ht="14.25">
      <c r="A86" s="32">
        <v>201511</v>
      </c>
      <c r="B86" s="17">
        <v>31302</v>
      </c>
      <c r="C86" s="17">
        <v>2700</v>
      </c>
      <c r="D86" s="17">
        <v>28602</v>
      </c>
      <c r="E86" s="17">
        <v>40663</v>
      </c>
      <c r="F86" s="17">
        <v>2952</v>
      </c>
      <c r="G86" s="17">
        <v>37711</v>
      </c>
      <c r="H86" s="17">
        <v>8860</v>
      </c>
      <c r="I86" s="17">
        <v>3673</v>
      </c>
      <c r="J86" s="17">
        <v>5187</v>
      </c>
      <c r="K86" s="17">
        <v>18</v>
      </c>
      <c r="L86" s="17">
        <v>0</v>
      </c>
      <c r="M86" s="17">
        <v>18</v>
      </c>
      <c r="N86" s="17">
        <v>1262</v>
      </c>
      <c r="O86" s="17">
        <v>65</v>
      </c>
      <c r="P86" s="17">
        <v>1197</v>
      </c>
      <c r="Q86" s="17">
        <v>0</v>
      </c>
      <c r="R86" s="17">
        <v>0</v>
      </c>
      <c r="S86" s="17">
        <v>0</v>
      </c>
      <c r="T86" s="22">
        <v>201511</v>
      </c>
    </row>
    <row r="87" spans="1:20" s="18" customFormat="1" ht="14.25">
      <c r="A87" s="32">
        <v>201512</v>
      </c>
      <c r="B87" s="17">
        <v>29695</v>
      </c>
      <c r="C87" s="17">
        <v>2203</v>
      </c>
      <c r="D87" s="17">
        <v>27492</v>
      </c>
      <c r="E87" s="17">
        <v>40140</v>
      </c>
      <c r="F87" s="17">
        <v>2907</v>
      </c>
      <c r="G87" s="17">
        <v>37233</v>
      </c>
      <c r="H87" s="17">
        <v>8895</v>
      </c>
      <c r="I87" s="17">
        <v>3677</v>
      </c>
      <c r="J87" s="17">
        <v>5218</v>
      </c>
      <c r="K87" s="17">
        <v>17</v>
      </c>
      <c r="L87" s="17">
        <v>0</v>
      </c>
      <c r="M87" s="17">
        <v>17</v>
      </c>
      <c r="N87" s="17">
        <v>1237</v>
      </c>
      <c r="O87" s="17">
        <v>75</v>
      </c>
      <c r="P87" s="17">
        <v>1162</v>
      </c>
      <c r="Q87" s="17">
        <v>0</v>
      </c>
      <c r="R87" s="17">
        <v>0</v>
      </c>
      <c r="S87" s="17">
        <v>0</v>
      </c>
      <c r="T87" s="22">
        <v>201512</v>
      </c>
    </row>
    <row r="88" spans="1:20" s="18" customFormat="1" ht="14.25">
      <c r="A88" s="3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5"/>
    </row>
    <row r="89" spans="1:20" ht="14.25">
      <c r="A89" s="21"/>
      <c r="B89" s="21"/>
      <c r="C89" s="21"/>
      <c r="D89" s="21"/>
      <c r="E89" s="21"/>
      <c r="T89" s="21" t="s">
        <v>0</v>
      </c>
    </row>
    <row r="90" spans="1:20" ht="14.25">
      <c r="A90" s="23"/>
      <c r="B90" s="3"/>
      <c r="C90" s="3"/>
      <c r="D90" s="3"/>
      <c r="E90" s="3"/>
      <c r="T90" s="3" t="s">
        <v>0</v>
      </c>
    </row>
    <row r="91" spans="1:20" ht="14.25">
      <c r="A91" s="3"/>
      <c r="B91" s="3"/>
      <c r="C91" s="3"/>
      <c r="D91" s="3"/>
      <c r="E91" s="3"/>
      <c r="T91" s="3" t="s">
        <v>0</v>
      </c>
    </row>
    <row r="92" spans="1:20" ht="14.25">
      <c r="A92" s="4"/>
      <c r="B92" s="4"/>
      <c r="C92" s="4"/>
      <c r="D92" s="4"/>
      <c r="E92" s="4"/>
      <c r="T92" s="4"/>
    </row>
    <row r="95" ht="14.25">
      <c r="C95" s="19" t="s">
        <v>0</v>
      </c>
    </row>
  </sheetData>
  <sheetProtection/>
  <mergeCells count="6">
    <mergeCell ref="Q8:S8"/>
    <mergeCell ref="B8:D8"/>
    <mergeCell ref="E8:G8"/>
    <mergeCell ref="H8:J8"/>
    <mergeCell ref="K8:M8"/>
    <mergeCell ref="N8:P8"/>
  </mergeCells>
  <printOptions horizontalCentered="1"/>
  <pageMargins left="0.1968503937007874" right="0.1968503937007874" top="1.1811023622047245" bottom="0.7874015748031497" header="0.3937007874015748" footer="0.3937007874015748"/>
  <pageSetup horizontalDpi="600" verticalDpi="600" orientation="portrait" paperSize="9" scale="55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75" zoomScaleNormal="75" zoomScalePageLayoutView="0" workbookViewId="0" topLeftCell="A1">
      <pane xSplit="1" ySplit="10" topLeftCell="B79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A87" sqref="A87:IV87"/>
    </sheetView>
  </sheetViews>
  <sheetFormatPr defaultColWidth="9.140625" defaultRowHeight="12.75"/>
  <cols>
    <col min="1" max="1" width="12.7109375" style="19" customWidth="1"/>
    <col min="2" max="5" width="15.7109375" style="19" customWidth="1"/>
    <col min="6" max="6" width="15.7109375" style="20" customWidth="1"/>
    <col min="7" max="8" width="15.7109375" style="16" customWidth="1"/>
    <col min="9" max="19" width="14.7109375" style="16" customWidth="1"/>
    <col min="20" max="20" width="12.7109375" style="19" customWidth="1"/>
    <col min="21" max="16384" width="9.140625" style="16" customWidth="1"/>
  </cols>
  <sheetData>
    <row r="1" spans="1:20" s="1" customFormat="1" ht="15">
      <c r="A1" s="1" t="s">
        <v>13</v>
      </c>
      <c r="T1" s="1" t="s">
        <v>0</v>
      </c>
    </row>
    <row r="2" spans="1:20" s="1" customFormat="1" ht="24.75" customHeight="1">
      <c r="A2" s="2" t="s">
        <v>34</v>
      </c>
      <c r="B2" s="2"/>
      <c r="C2" s="2"/>
      <c r="D2" s="2"/>
      <c r="E2" s="2"/>
      <c r="T2" s="2" t="s">
        <v>0</v>
      </c>
    </row>
    <row r="3" spans="1:20" s="3" customFormat="1" ht="14.25">
      <c r="A3" s="3" t="s">
        <v>8</v>
      </c>
      <c r="T3" s="3" t="s">
        <v>0</v>
      </c>
    </row>
    <row r="4" s="3" customFormat="1" ht="14.25"/>
    <row r="5" s="4" customFormat="1" ht="14.25"/>
    <row r="6" spans="1:20" s="5" customFormat="1" ht="15">
      <c r="A6" s="5" t="s">
        <v>9</v>
      </c>
      <c r="T6" s="5" t="s">
        <v>0</v>
      </c>
    </row>
    <row r="7" spans="1:20" s="5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19" s="8" customFormat="1" ht="42.75" customHeight="1">
      <c r="B8" s="35" t="s">
        <v>32</v>
      </c>
      <c r="C8" s="36"/>
      <c r="D8" s="37"/>
      <c r="E8" s="35" t="s">
        <v>5</v>
      </c>
      <c r="F8" s="36"/>
      <c r="G8" s="37"/>
      <c r="H8" s="35" t="s">
        <v>6</v>
      </c>
      <c r="I8" s="36"/>
      <c r="J8" s="37"/>
      <c r="K8" s="35" t="s">
        <v>12</v>
      </c>
      <c r="L8" s="36"/>
      <c r="M8" s="37"/>
      <c r="N8" s="35" t="s">
        <v>7</v>
      </c>
      <c r="O8" s="36"/>
      <c r="P8" s="37"/>
      <c r="Q8" s="35" t="s">
        <v>11</v>
      </c>
      <c r="R8" s="36"/>
      <c r="S8" s="37"/>
    </row>
    <row r="9" spans="2:19" s="8" customFormat="1" ht="14.25">
      <c r="B9" s="9" t="s">
        <v>1</v>
      </c>
      <c r="C9" s="10" t="s">
        <v>2</v>
      </c>
      <c r="D9" s="10" t="s">
        <v>3</v>
      </c>
      <c r="E9" s="9" t="s">
        <v>1</v>
      </c>
      <c r="F9" s="10" t="s">
        <v>2</v>
      </c>
      <c r="G9" s="10" t="s">
        <v>3</v>
      </c>
      <c r="H9" s="9" t="s">
        <v>1</v>
      </c>
      <c r="I9" s="10" t="s">
        <v>2</v>
      </c>
      <c r="J9" s="10" t="s">
        <v>3</v>
      </c>
      <c r="K9" s="9" t="s">
        <v>1</v>
      </c>
      <c r="L9" s="10" t="s">
        <v>2</v>
      </c>
      <c r="M9" s="10" t="s">
        <v>3</v>
      </c>
      <c r="N9" s="9" t="s">
        <v>1</v>
      </c>
      <c r="O9" s="10" t="s">
        <v>2</v>
      </c>
      <c r="P9" s="10" t="s">
        <v>3</v>
      </c>
      <c r="Q9" s="9" t="s">
        <v>1</v>
      </c>
      <c r="R9" s="10" t="s">
        <v>2</v>
      </c>
      <c r="S9" s="10" t="s">
        <v>3</v>
      </c>
    </row>
    <row r="10" spans="1:20" s="8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0" s="8" customFormat="1" ht="14.2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</row>
    <row r="12" spans="1:20" s="18" customFormat="1" ht="14.25">
      <c r="A12" s="32">
        <v>199903</v>
      </c>
      <c r="B12" s="17">
        <v>11455.956788902206</v>
      </c>
      <c r="C12" s="17">
        <v>279.72089827719856</v>
      </c>
      <c r="D12" s="17">
        <v>11176.235890625007</v>
      </c>
      <c r="E12" s="17">
        <v>9817.45219605734</v>
      </c>
      <c r="F12" s="17">
        <v>590.3478983190587</v>
      </c>
      <c r="G12" s="17">
        <v>9227.104297738282</v>
      </c>
      <c r="H12" s="17">
        <v>5716.220645986432</v>
      </c>
      <c r="I12" s="17">
        <v>151.69704971254706</v>
      </c>
      <c r="J12" s="17">
        <v>5564.523596273885</v>
      </c>
      <c r="K12" s="17">
        <v>51.025371266947644</v>
      </c>
      <c r="L12" s="17">
        <v>5.516256353183529</v>
      </c>
      <c r="M12" s="17">
        <v>45.509114913764115</v>
      </c>
      <c r="N12" s="17">
        <v>4163.394482565269</v>
      </c>
      <c r="O12" s="17">
        <v>311.6684839548694</v>
      </c>
      <c r="P12" s="17">
        <v>3851.725998610399</v>
      </c>
      <c r="Q12" s="17">
        <v>423.3726751068358</v>
      </c>
      <c r="R12" s="17">
        <v>37.23473038398882</v>
      </c>
      <c r="S12" s="17">
        <v>386.137944722847</v>
      </c>
      <c r="T12" s="22">
        <f>A12</f>
        <v>199903</v>
      </c>
    </row>
    <row r="13" spans="1:20" s="18" customFormat="1" ht="14.25">
      <c r="A13" s="32">
        <v>199906</v>
      </c>
      <c r="B13" s="17">
        <v>13398.675188306983</v>
      </c>
      <c r="C13" s="17">
        <v>498.26125759253904</v>
      </c>
      <c r="D13" s="17">
        <v>12900.413930714443</v>
      </c>
      <c r="E13" s="17">
        <v>9427.94401189787</v>
      </c>
      <c r="F13" s="17">
        <v>407.9398851301962</v>
      </c>
      <c r="G13" s="17">
        <v>9020.004126767673</v>
      </c>
      <c r="H13" s="17">
        <v>7221.6237066613</v>
      </c>
      <c r="I13" s="17">
        <v>236.62723883295013</v>
      </c>
      <c r="J13" s="17">
        <v>6984.99646782835</v>
      </c>
      <c r="K13" s="17">
        <v>62.90091158850573</v>
      </c>
      <c r="L13" s="17">
        <v>2.9952815042145584</v>
      </c>
      <c r="M13" s="17">
        <v>59.90563008429117</v>
      </c>
      <c r="N13" s="17">
        <v>5002.120112038313</v>
      </c>
      <c r="O13" s="17">
        <v>351.9455767452106</v>
      </c>
      <c r="P13" s="17">
        <v>4650.174535293102</v>
      </c>
      <c r="Q13" s="17">
        <v>321.99276170306507</v>
      </c>
      <c r="R13" s="17">
        <v>23.962252033716467</v>
      </c>
      <c r="S13" s="17">
        <v>298.0305096693486</v>
      </c>
      <c r="T13" s="22">
        <f aca="true" t="shared" si="0" ref="T13:T77">A13</f>
        <v>199906</v>
      </c>
    </row>
    <row r="14" spans="1:20" s="18" customFormat="1" ht="14.25">
      <c r="A14" s="32">
        <v>199909</v>
      </c>
      <c r="B14" s="17">
        <v>13731.638305692435</v>
      </c>
      <c r="C14" s="17">
        <v>403.4625236728274</v>
      </c>
      <c r="D14" s="17">
        <v>13328.175782019607</v>
      </c>
      <c r="E14" s="17">
        <v>9189.45848299655</v>
      </c>
      <c r="F14" s="17">
        <v>342.9021997142566</v>
      </c>
      <c r="G14" s="17">
        <v>8846.556283282292</v>
      </c>
      <c r="H14" s="17">
        <v>7236.631364703826</v>
      </c>
      <c r="I14" s="17">
        <v>391.92873730768724</v>
      </c>
      <c r="J14" s="17">
        <v>6844.702627396138</v>
      </c>
      <c r="K14" s="17">
        <v>28.100550976777576</v>
      </c>
      <c r="L14" s="17">
        <v>2.9579527343976397</v>
      </c>
      <c r="M14" s="17">
        <v>25.142598242379936</v>
      </c>
      <c r="N14" s="17">
        <v>5408.616574846084</v>
      </c>
      <c r="O14" s="17">
        <v>461.4406265660318</v>
      </c>
      <c r="P14" s="17">
        <v>4947.175948280053</v>
      </c>
      <c r="Q14" s="17">
        <v>254.383935158197</v>
      </c>
      <c r="R14" s="17">
        <v>0</v>
      </c>
      <c r="S14" s="17">
        <v>254.383935158197</v>
      </c>
      <c r="T14" s="22">
        <f t="shared" si="0"/>
        <v>199909</v>
      </c>
    </row>
    <row r="15" spans="1:20" s="18" customFormat="1" ht="14.25">
      <c r="A15" s="32">
        <v>199912</v>
      </c>
      <c r="B15" s="17">
        <v>13519.675472837756</v>
      </c>
      <c r="C15" s="17">
        <v>669.4102852551481</v>
      </c>
      <c r="D15" s="17">
        <v>12850.265187582609</v>
      </c>
      <c r="E15" s="17">
        <v>9026.31504194444</v>
      </c>
      <c r="F15" s="17">
        <v>493.6662281790178</v>
      </c>
      <c r="G15" s="17">
        <v>8532.648813765421</v>
      </c>
      <c r="H15" s="17">
        <v>7621.682464292684</v>
      </c>
      <c r="I15" s="17">
        <v>396.4586004362772</v>
      </c>
      <c r="J15" s="17">
        <v>7225.223863856407</v>
      </c>
      <c r="K15" s="17">
        <v>31.217212632777734</v>
      </c>
      <c r="L15" s="17">
        <v>3.1217212632777733</v>
      </c>
      <c r="M15" s="17">
        <v>28.09549136949996</v>
      </c>
      <c r="N15" s="17">
        <v>5770.501755168964</v>
      </c>
      <c r="O15" s="17">
        <v>488.5493777029715</v>
      </c>
      <c r="P15" s="17">
        <v>5281.952377465993</v>
      </c>
      <c r="Q15" s="17">
        <v>295.0026593797496</v>
      </c>
      <c r="R15" s="17">
        <v>20.291188211305528</v>
      </c>
      <c r="S15" s="17">
        <v>274.71147116844406</v>
      </c>
      <c r="T15" s="22">
        <f t="shared" si="0"/>
        <v>199912</v>
      </c>
    </row>
    <row r="16" spans="1:20" s="18" customFormat="1" ht="14.25">
      <c r="A16" s="32">
        <v>200003</v>
      </c>
      <c r="B16" s="17">
        <v>15626.65443659835</v>
      </c>
      <c r="C16" s="17">
        <v>1077.2062364813564</v>
      </c>
      <c r="D16" s="17">
        <v>14549.448200116993</v>
      </c>
      <c r="E16" s="17">
        <v>7923.729623963859</v>
      </c>
      <c r="F16" s="17">
        <v>525.9689002343457</v>
      </c>
      <c r="G16" s="17">
        <v>7397.760723729513</v>
      </c>
      <c r="H16" s="17">
        <v>7445.783518754669</v>
      </c>
      <c r="I16" s="17">
        <v>215.49221679455934</v>
      </c>
      <c r="J16" s="17">
        <v>7230.291301960109</v>
      </c>
      <c r="K16" s="17">
        <v>28.631833000675716</v>
      </c>
      <c r="L16" s="17">
        <v>0</v>
      </c>
      <c r="M16" s="17">
        <v>28.631833000675716</v>
      </c>
      <c r="N16" s="17">
        <v>8398.168700671882</v>
      </c>
      <c r="O16" s="17">
        <v>506.3313625382653</v>
      </c>
      <c r="P16" s="17">
        <v>7891.837338133617</v>
      </c>
      <c r="Q16" s="17">
        <v>235.08241832133746</v>
      </c>
      <c r="R16" s="17">
        <v>0</v>
      </c>
      <c r="S16" s="17">
        <v>235.08241832133746</v>
      </c>
      <c r="T16" s="22">
        <f t="shared" si="0"/>
        <v>200003</v>
      </c>
    </row>
    <row r="17" spans="1:20" s="18" customFormat="1" ht="14.25">
      <c r="A17" s="32">
        <v>200006</v>
      </c>
      <c r="B17" s="17">
        <v>19937.52978562536</v>
      </c>
      <c r="C17" s="17">
        <v>1556.0164755505211</v>
      </c>
      <c r="D17" s="17">
        <v>18381.51331007484</v>
      </c>
      <c r="E17" s="17">
        <v>8583.573073127645</v>
      </c>
      <c r="F17" s="17">
        <v>352.55110709207696</v>
      </c>
      <c r="G17" s="17">
        <v>8231.021966035569</v>
      </c>
      <c r="H17" s="17">
        <v>6897.473237295941</v>
      </c>
      <c r="I17" s="17">
        <v>181.55129642358244</v>
      </c>
      <c r="J17" s="17">
        <v>6715.921940872358</v>
      </c>
      <c r="K17" s="17">
        <v>23.616428803067635</v>
      </c>
      <c r="L17" s="17">
        <v>0</v>
      </c>
      <c r="M17" s="17">
        <v>23.616428803067635</v>
      </c>
      <c r="N17" s="17">
        <v>8807.451916744036</v>
      </c>
      <c r="O17" s="17">
        <v>676.0202744878111</v>
      </c>
      <c r="P17" s="17">
        <v>8131.431642256225</v>
      </c>
      <c r="Q17" s="17">
        <v>338.01013724390555</v>
      </c>
      <c r="R17" s="17">
        <v>0</v>
      </c>
      <c r="S17" s="17">
        <v>338.01013724390555</v>
      </c>
      <c r="T17" s="22">
        <f t="shared" si="0"/>
        <v>200006</v>
      </c>
    </row>
    <row r="18" spans="1:20" s="18" customFormat="1" ht="14.25">
      <c r="A18" s="32">
        <v>200009</v>
      </c>
      <c r="B18" s="17">
        <v>17008.86435379616</v>
      </c>
      <c r="C18" s="17">
        <v>1505.8175625100919</v>
      </c>
      <c r="D18" s="17">
        <v>15503.046791286071</v>
      </c>
      <c r="E18" s="17">
        <v>9527.740250810068</v>
      </c>
      <c r="F18" s="17">
        <v>230.48251051408204</v>
      </c>
      <c r="G18" s="17">
        <v>9297.257740295985</v>
      </c>
      <c r="H18" s="17">
        <v>7936.0291437685755</v>
      </c>
      <c r="I18" s="17">
        <v>234.09686554539036</v>
      </c>
      <c r="J18" s="17">
        <v>7701.932278223185</v>
      </c>
      <c r="K18" s="17">
        <v>8.724106790511442</v>
      </c>
      <c r="L18" s="17">
        <v>0</v>
      </c>
      <c r="M18" s="17">
        <v>8.724106790511442</v>
      </c>
      <c r="N18" s="17">
        <v>9110.875524890782</v>
      </c>
      <c r="O18" s="17">
        <v>857.8705010669585</v>
      </c>
      <c r="P18" s="17">
        <v>8253.005023823824</v>
      </c>
      <c r="Q18" s="17">
        <v>152.6718688339502</v>
      </c>
      <c r="R18" s="17">
        <v>0</v>
      </c>
      <c r="S18" s="17">
        <v>152.6718688339502</v>
      </c>
      <c r="T18" s="22">
        <f t="shared" si="0"/>
        <v>200009</v>
      </c>
    </row>
    <row r="19" spans="1:20" s="18" customFormat="1" ht="14.25">
      <c r="A19" s="32">
        <v>200012</v>
      </c>
      <c r="B19" s="17">
        <v>17197.331947336388</v>
      </c>
      <c r="C19" s="17">
        <v>973.8879232667243</v>
      </c>
      <c r="D19" s="17">
        <v>16223.444024069662</v>
      </c>
      <c r="E19" s="17">
        <v>8494.892548931672</v>
      </c>
      <c r="F19" s="17">
        <v>139.6883306745179</v>
      </c>
      <c r="G19" s="17">
        <v>8355.204218257153</v>
      </c>
      <c r="H19" s="17">
        <v>8137.777052073846</v>
      </c>
      <c r="I19" s="17">
        <v>253.12139461656403</v>
      </c>
      <c r="J19" s="17">
        <v>7884.655657457281</v>
      </c>
      <c r="K19" s="17">
        <v>16.672666711270683</v>
      </c>
      <c r="L19" s="17">
        <v>0</v>
      </c>
      <c r="M19" s="17">
        <v>16.672666711270683</v>
      </c>
      <c r="N19" s="17">
        <v>9803.528026227163</v>
      </c>
      <c r="O19" s="17">
        <v>1104.9430938651208</v>
      </c>
      <c r="P19" s="17">
        <v>8698.584932362042</v>
      </c>
      <c r="Q19" s="17">
        <v>345.57891001542873</v>
      </c>
      <c r="R19" s="17">
        <v>0</v>
      </c>
      <c r="S19" s="17">
        <v>345.57891001542873</v>
      </c>
      <c r="T19" s="22">
        <f t="shared" si="0"/>
        <v>200012</v>
      </c>
    </row>
    <row r="20" spans="1:20" s="18" customFormat="1" ht="14.25">
      <c r="A20" s="32">
        <v>200103</v>
      </c>
      <c r="B20" s="17">
        <v>17973.226303396426</v>
      </c>
      <c r="C20" s="17">
        <v>1316.0312146838387</v>
      </c>
      <c r="D20" s="17">
        <v>16657.19508871259</v>
      </c>
      <c r="E20" s="17">
        <v>7184.187390664819</v>
      </c>
      <c r="F20" s="17">
        <v>126.20391574472755</v>
      </c>
      <c r="G20" s="17">
        <v>7057.983474920091</v>
      </c>
      <c r="H20" s="17">
        <v>11082.669068151807</v>
      </c>
      <c r="I20" s="17">
        <v>588.8650575288295</v>
      </c>
      <c r="J20" s="17">
        <v>10493.804010622976</v>
      </c>
      <c r="K20" s="17">
        <v>15.722125322371662</v>
      </c>
      <c r="L20" s="17">
        <v>0</v>
      </c>
      <c r="M20" s="17">
        <v>15.722125322371662</v>
      </c>
      <c r="N20" s="17">
        <v>8071.167426857525</v>
      </c>
      <c r="O20" s="17">
        <v>903.3075639762628</v>
      </c>
      <c r="P20" s="17">
        <v>7167.859862881262</v>
      </c>
      <c r="Q20" s="17">
        <v>160.07982146414784</v>
      </c>
      <c r="R20" s="17">
        <v>0</v>
      </c>
      <c r="S20" s="17">
        <v>160.07982146414784</v>
      </c>
      <c r="T20" s="22">
        <f t="shared" si="0"/>
        <v>200103</v>
      </c>
    </row>
    <row r="21" spans="1:20" s="18" customFormat="1" ht="14.25">
      <c r="A21" s="32">
        <v>200106</v>
      </c>
      <c r="B21" s="17">
        <v>18380.747379768647</v>
      </c>
      <c r="C21" s="17">
        <v>1564.2908392003624</v>
      </c>
      <c r="D21" s="17">
        <v>16816.456540568284</v>
      </c>
      <c r="E21" s="17">
        <v>8378.874034211927</v>
      </c>
      <c r="F21" s="17">
        <v>123.38537270514932</v>
      </c>
      <c r="G21" s="17">
        <v>8255.488661506777</v>
      </c>
      <c r="H21" s="17">
        <v>11906.919258264687</v>
      </c>
      <c r="I21" s="17">
        <v>383.6905680421545</v>
      </c>
      <c r="J21" s="17">
        <v>11523.228690222531</v>
      </c>
      <c r="K21" s="17">
        <v>29.1938475684248</v>
      </c>
      <c r="L21" s="17">
        <v>0</v>
      </c>
      <c r="M21" s="17">
        <v>29.1938475684248</v>
      </c>
      <c r="N21" s="17">
        <v>7854.535179123815</v>
      </c>
      <c r="O21" s="17">
        <v>859.1332284422156</v>
      </c>
      <c r="P21" s="17">
        <v>6995.401950681599</v>
      </c>
      <c r="Q21" s="17">
        <v>706.2130745123713</v>
      </c>
      <c r="R21" s="17">
        <v>0</v>
      </c>
      <c r="S21" s="17">
        <v>706.2130745123713</v>
      </c>
      <c r="T21" s="22">
        <f t="shared" si="0"/>
        <v>200106</v>
      </c>
    </row>
    <row r="22" spans="1:20" s="18" customFormat="1" ht="14.25">
      <c r="A22" s="32">
        <v>200109</v>
      </c>
      <c r="B22" s="17">
        <v>16968.49402978696</v>
      </c>
      <c r="C22" s="17">
        <v>1474.8930956231236</v>
      </c>
      <c r="D22" s="17">
        <v>15493.600934163838</v>
      </c>
      <c r="E22" s="17">
        <v>8502.702174563341</v>
      </c>
      <c r="F22" s="17">
        <v>79.37178225963446</v>
      </c>
      <c r="G22" s="17">
        <v>8423.330392303707</v>
      </c>
      <c r="H22" s="17">
        <v>11067.79781263132</v>
      </c>
      <c r="I22" s="17">
        <v>262.4105026321766</v>
      </c>
      <c r="J22" s="17">
        <v>10805.387309999143</v>
      </c>
      <c r="K22" s="17">
        <v>59.2539844653302</v>
      </c>
      <c r="L22" s="17">
        <v>0</v>
      </c>
      <c r="M22" s="17">
        <v>59.2539844653302</v>
      </c>
      <c r="N22" s="17">
        <v>7839.866468424761</v>
      </c>
      <c r="O22" s="17">
        <v>684.2424396591701</v>
      </c>
      <c r="P22" s="17">
        <v>7155.62402876559</v>
      </c>
      <c r="Q22" s="17">
        <v>678.5992030434245</v>
      </c>
      <c r="R22" s="17">
        <v>0</v>
      </c>
      <c r="S22" s="17">
        <v>678.5992030434245</v>
      </c>
      <c r="T22" s="22">
        <f t="shared" si="0"/>
        <v>200109</v>
      </c>
    </row>
    <row r="23" spans="1:20" s="18" customFormat="1" ht="14.25">
      <c r="A23" s="32">
        <v>200112</v>
      </c>
      <c r="B23" s="17">
        <v>17349.876398582306</v>
      </c>
      <c r="C23" s="17">
        <v>1338.84773154852</v>
      </c>
      <c r="D23" s="17">
        <v>16011.028667033786</v>
      </c>
      <c r="E23" s="17">
        <v>9379.997418765573</v>
      </c>
      <c r="F23" s="17">
        <v>85.62653245346166</v>
      </c>
      <c r="G23" s="17">
        <v>9294.370886312112</v>
      </c>
      <c r="H23" s="17">
        <v>11134.424607184212</v>
      </c>
      <c r="I23" s="17">
        <v>218.32205112125905</v>
      </c>
      <c r="J23" s="17">
        <v>10916.102556062953</v>
      </c>
      <c r="K23" s="17">
        <v>80.80751242799849</v>
      </c>
      <c r="L23" s="17">
        <v>7.088378283157761</v>
      </c>
      <c r="M23" s="17">
        <v>73.71913414484072</v>
      </c>
      <c r="N23" s="17">
        <v>7326.547793471862</v>
      </c>
      <c r="O23" s="17">
        <v>530.2106955802005</v>
      </c>
      <c r="P23" s="17">
        <v>6796.337097891662</v>
      </c>
      <c r="Q23" s="17">
        <v>687.5726934663029</v>
      </c>
      <c r="R23" s="17">
        <v>28.353513132631043</v>
      </c>
      <c r="S23" s="17">
        <v>659.2191803336718</v>
      </c>
      <c r="T23" s="22">
        <f t="shared" si="0"/>
        <v>200112</v>
      </c>
    </row>
    <row r="24" spans="1:20" s="18" customFormat="1" ht="14.25">
      <c r="A24" s="32">
        <v>200203</v>
      </c>
      <c r="B24" s="17">
        <v>16189.65541742248</v>
      </c>
      <c r="C24" s="17">
        <v>1610.8662144072396</v>
      </c>
      <c r="D24" s="17">
        <v>14578.789203015242</v>
      </c>
      <c r="E24" s="17">
        <v>9984.539270021713</v>
      </c>
      <c r="F24" s="17">
        <v>97.9484170286496</v>
      </c>
      <c r="G24" s="17">
        <v>9886.590852993062</v>
      </c>
      <c r="H24" s="17">
        <v>12320.983581084154</v>
      </c>
      <c r="I24" s="17">
        <v>189.28478675737887</v>
      </c>
      <c r="J24" s="17">
        <v>12131.698794326776</v>
      </c>
      <c r="K24" s="17">
        <v>55.32939920600305</v>
      </c>
      <c r="L24" s="17">
        <v>0</v>
      </c>
      <c r="M24" s="17">
        <v>55.32939920600305</v>
      </c>
      <c r="N24" s="17">
        <v>7984.9059275189675</v>
      </c>
      <c r="O24" s="17">
        <v>299.94358516938496</v>
      </c>
      <c r="P24" s="17">
        <v>7684.962342349582</v>
      </c>
      <c r="Q24" s="17">
        <v>163.07612397558796</v>
      </c>
      <c r="R24" s="17">
        <v>0</v>
      </c>
      <c r="S24" s="17">
        <v>163.07612397558796</v>
      </c>
      <c r="T24" s="22">
        <f t="shared" si="0"/>
        <v>200203</v>
      </c>
    </row>
    <row r="25" spans="1:20" s="18" customFormat="1" ht="14.25">
      <c r="A25" s="32">
        <v>200206</v>
      </c>
      <c r="B25" s="17">
        <v>15225.934644826735</v>
      </c>
      <c r="C25" s="17">
        <v>1340.9053977995143</v>
      </c>
      <c r="D25" s="17">
        <v>13885.029247027222</v>
      </c>
      <c r="E25" s="17">
        <v>8879.025598814716</v>
      </c>
      <c r="F25" s="17">
        <v>101.24705679622163</v>
      </c>
      <c r="G25" s="17">
        <v>8777.778542018496</v>
      </c>
      <c r="H25" s="17">
        <v>11071.96929364971</v>
      </c>
      <c r="I25" s="17">
        <v>108.97043075853121</v>
      </c>
      <c r="J25" s="17">
        <v>10962.99886289118</v>
      </c>
      <c r="K25" s="17">
        <v>43.01464372047285</v>
      </c>
      <c r="L25" s="17">
        <v>0</v>
      </c>
      <c r="M25" s="17">
        <v>43.01464372047285</v>
      </c>
      <c r="N25" s="17">
        <v>7322.526182681828</v>
      </c>
      <c r="O25" s="17">
        <v>111.8380736732294</v>
      </c>
      <c r="P25" s="17">
        <v>7210.688109008598</v>
      </c>
      <c r="Q25" s="17">
        <v>206.47028985826967</v>
      </c>
      <c r="R25" s="17">
        <v>0</v>
      </c>
      <c r="S25" s="17">
        <v>206.47028985826967</v>
      </c>
      <c r="T25" s="22">
        <f t="shared" si="0"/>
        <v>200206</v>
      </c>
    </row>
    <row r="26" spans="1:20" s="18" customFormat="1" ht="14.25">
      <c r="A26" s="32">
        <v>200209</v>
      </c>
      <c r="B26" s="17">
        <v>14449.295519560072</v>
      </c>
      <c r="C26" s="17">
        <v>934.7589108398552</v>
      </c>
      <c r="D26" s="17">
        <v>13514.536608720216</v>
      </c>
      <c r="E26" s="17">
        <v>9755.263472333228</v>
      </c>
      <c r="F26" s="17">
        <v>325.81430064767164</v>
      </c>
      <c r="G26" s="17">
        <v>9429.449171685557</v>
      </c>
      <c r="H26" s="17">
        <v>10084.77185119457</v>
      </c>
      <c r="I26" s="17">
        <v>119.13408250059057</v>
      </c>
      <c r="J26" s="17">
        <v>9965.63776869398</v>
      </c>
      <c r="K26" s="17">
        <v>87.5563738859762</v>
      </c>
      <c r="L26" s="17">
        <v>0</v>
      </c>
      <c r="M26" s="17">
        <v>87.5563738859762</v>
      </c>
      <c r="N26" s="17">
        <v>7354.735406422001</v>
      </c>
      <c r="O26" s="17">
        <v>140.66433837419126</v>
      </c>
      <c r="P26" s="17">
        <v>7214.07106804781</v>
      </c>
      <c r="Q26" s="17">
        <v>393.2860072911062</v>
      </c>
      <c r="R26" s="17">
        <v>0</v>
      </c>
      <c r="S26" s="17">
        <v>393.2860072911062</v>
      </c>
      <c r="T26" s="22">
        <f t="shared" si="0"/>
        <v>200209</v>
      </c>
    </row>
    <row r="27" spans="1:20" s="18" customFormat="1" ht="14.25">
      <c r="A27" s="32">
        <v>200212</v>
      </c>
      <c r="B27" s="17">
        <v>15186.700267644193</v>
      </c>
      <c r="C27" s="17">
        <v>1541.70540911483</v>
      </c>
      <c r="D27" s="17">
        <v>13644.994858529364</v>
      </c>
      <c r="E27" s="17">
        <v>9591.921108614464</v>
      </c>
      <c r="F27" s="17">
        <v>326.56003774313575</v>
      </c>
      <c r="G27" s="17">
        <v>9265.361070871328</v>
      </c>
      <c r="H27" s="17">
        <v>8929.508072822578</v>
      </c>
      <c r="I27" s="17">
        <v>136.93814296980312</v>
      </c>
      <c r="J27" s="17">
        <v>8792.569929852776</v>
      </c>
      <c r="K27" s="17">
        <v>82.73346137758939</v>
      </c>
      <c r="L27" s="17">
        <v>0</v>
      </c>
      <c r="M27" s="17">
        <v>82.73346137758939</v>
      </c>
      <c r="N27" s="17">
        <v>7497.36332759672</v>
      </c>
      <c r="O27" s="17">
        <v>108.40936318442748</v>
      </c>
      <c r="P27" s="17">
        <v>7388.953964412293</v>
      </c>
      <c r="Q27" s="17">
        <v>290.99355381083166</v>
      </c>
      <c r="R27" s="17">
        <v>0</v>
      </c>
      <c r="S27" s="17">
        <v>290.99355381083166</v>
      </c>
      <c r="T27" s="22">
        <f t="shared" si="0"/>
        <v>200212</v>
      </c>
    </row>
    <row r="28" spans="1:20" s="18" customFormat="1" ht="14.25">
      <c r="A28" s="32">
        <v>200303</v>
      </c>
      <c r="B28" s="17">
        <v>14976</v>
      </c>
      <c r="C28" s="17">
        <v>1394.0930884808013</v>
      </c>
      <c r="D28" s="17">
        <v>13581.9069115192</v>
      </c>
      <c r="E28" s="17">
        <v>10324</v>
      </c>
      <c r="F28" s="17">
        <v>488.0472730795311</v>
      </c>
      <c r="G28" s="17">
        <v>9835.952726920468</v>
      </c>
      <c r="H28" s="17">
        <v>8669.526278576479</v>
      </c>
      <c r="I28" s="17">
        <v>29.099104407259013</v>
      </c>
      <c r="J28" s="17">
        <v>8640.42717416922</v>
      </c>
      <c r="K28" s="17">
        <v>56.19137402781051</v>
      </c>
      <c r="L28" s="17">
        <v>0</v>
      </c>
      <c r="M28" s="17">
        <v>56.19137402781051</v>
      </c>
      <c r="N28" s="17">
        <v>8182.868842799906</v>
      </c>
      <c r="O28" s="17">
        <v>331.1277398067405</v>
      </c>
      <c r="P28" s="17">
        <v>7851.741102993165</v>
      </c>
      <c r="Q28" s="17">
        <v>121.41350459580485</v>
      </c>
      <c r="R28" s="17">
        <v>0</v>
      </c>
      <c r="S28" s="17">
        <v>121.41350459580485</v>
      </c>
      <c r="T28" s="22">
        <f t="shared" si="0"/>
        <v>200303</v>
      </c>
    </row>
    <row r="29" spans="1:20" s="18" customFormat="1" ht="14.25">
      <c r="A29" s="32">
        <v>200306</v>
      </c>
      <c r="B29" s="17">
        <v>14636</v>
      </c>
      <c r="C29" s="17">
        <v>1302.3044800884957</v>
      </c>
      <c r="D29" s="17">
        <v>13333.695519911505</v>
      </c>
      <c r="E29" s="17">
        <v>9965</v>
      </c>
      <c r="F29" s="17">
        <v>613.6546437099408</v>
      </c>
      <c r="G29" s="17">
        <v>9351.345356290058</v>
      </c>
      <c r="H29" s="17">
        <v>8945.539761608256</v>
      </c>
      <c r="I29" s="17">
        <v>57.83976753839768</v>
      </c>
      <c r="J29" s="17">
        <v>8887.699994069857</v>
      </c>
      <c r="K29" s="17">
        <v>53.708355571369275</v>
      </c>
      <c r="L29" s="17">
        <v>0</v>
      </c>
      <c r="M29" s="17">
        <v>53.708355571369275</v>
      </c>
      <c r="N29" s="17">
        <v>8291.74381782601</v>
      </c>
      <c r="O29" s="17">
        <v>351.1700171974145</v>
      </c>
      <c r="P29" s="17">
        <v>7940.573800628596</v>
      </c>
      <c r="Q29" s="17">
        <v>126.00806499436638</v>
      </c>
      <c r="R29" s="17">
        <v>0</v>
      </c>
      <c r="S29" s="17">
        <v>126.00806499436638</v>
      </c>
      <c r="T29" s="22">
        <f t="shared" si="0"/>
        <v>200306</v>
      </c>
    </row>
    <row r="30" spans="1:20" s="18" customFormat="1" ht="14.25">
      <c r="A30" s="32">
        <v>200309</v>
      </c>
      <c r="B30" s="17">
        <v>14323</v>
      </c>
      <c r="C30" s="17">
        <v>1163.0812037424942</v>
      </c>
      <c r="D30" s="17">
        <v>13159.918796257507</v>
      </c>
      <c r="E30" s="17">
        <v>9754</v>
      </c>
      <c r="F30" s="17">
        <v>594.3656134591711</v>
      </c>
      <c r="G30" s="17">
        <v>9159.634386540827</v>
      </c>
      <c r="H30" s="17">
        <v>8837.459422926957</v>
      </c>
      <c r="I30" s="17">
        <v>60.00311931375098</v>
      </c>
      <c r="J30" s="17">
        <v>8777.456303613206</v>
      </c>
      <c r="K30" s="17">
        <v>98.0050948791266</v>
      </c>
      <c r="L30" s="17">
        <v>0</v>
      </c>
      <c r="M30" s="17">
        <v>98.0050948791266</v>
      </c>
      <c r="N30" s="17">
        <v>10180.529243566416</v>
      </c>
      <c r="O30" s="17">
        <v>339.017624122693</v>
      </c>
      <c r="P30" s="17">
        <v>9841.511619443723</v>
      </c>
      <c r="Q30" s="17">
        <v>120.00623862750196</v>
      </c>
      <c r="R30" s="17">
        <v>0</v>
      </c>
      <c r="S30" s="17">
        <v>120.00623862750196</v>
      </c>
      <c r="T30" s="22">
        <f t="shared" si="0"/>
        <v>200309</v>
      </c>
    </row>
    <row r="31" spans="1:20" s="18" customFormat="1" ht="14.25">
      <c r="A31" s="32">
        <v>200312</v>
      </c>
      <c r="B31" s="17">
        <v>14081.978532620295</v>
      </c>
      <c r="C31" s="17">
        <v>1103.9199247328556</v>
      </c>
      <c r="D31" s="17">
        <v>12978.058607887438</v>
      </c>
      <c r="E31" s="17">
        <v>9324.985784454213</v>
      </c>
      <c r="F31" s="17">
        <v>418.31337818221306</v>
      </c>
      <c r="G31" s="17">
        <v>8906.672406272</v>
      </c>
      <c r="H31" s="17">
        <v>8511.766683343623</v>
      </c>
      <c r="I31" s="17">
        <v>181.05885176697566</v>
      </c>
      <c r="J31" s="17">
        <v>8330.707831576648</v>
      </c>
      <c r="K31" s="17">
        <v>146.04747159104116</v>
      </c>
      <c r="L31" s="17">
        <v>0</v>
      </c>
      <c r="M31" s="17">
        <v>146.04747159104116</v>
      </c>
      <c r="N31" s="17">
        <v>9591.11751791029</v>
      </c>
      <c r="O31" s="17">
        <v>272.0884402244054</v>
      </c>
      <c r="P31" s="17">
        <v>9319.029077685886</v>
      </c>
      <c r="Q31" s="17">
        <v>124.0403183375966</v>
      </c>
      <c r="R31" s="17">
        <v>0</v>
      </c>
      <c r="S31" s="17">
        <v>124.0403183375966</v>
      </c>
      <c r="T31" s="22">
        <f t="shared" si="0"/>
        <v>200312</v>
      </c>
    </row>
    <row r="32" spans="1:20" s="18" customFormat="1" ht="14.25">
      <c r="A32" s="32">
        <v>200403</v>
      </c>
      <c r="B32" s="17">
        <v>13952.979333848763</v>
      </c>
      <c r="C32" s="17">
        <v>840.0589621869956</v>
      </c>
      <c r="D32" s="17">
        <v>13112.920371661769</v>
      </c>
      <c r="E32" s="17">
        <v>9721.985600492919</v>
      </c>
      <c r="F32" s="17">
        <v>413.9568074261101</v>
      </c>
      <c r="G32" s="17">
        <v>9308.02879306681</v>
      </c>
      <c r="H32" s="17">
        <v>8396.026378424693</v>
      </c>
      <c r="I32" s="17">
        <v>197.18850698016985</v>
      </c>
      <c r="J32" s="17">
        <v>8198.837871444523</v>
      </c>
      <c r="K32" s="17">
        <v>147.14066256895921</v>
      </c>
      <c r="L32" s="17">
        <v>0</v>
      </c>
      <c r="M32" s="17">
        <v>147.14066256895921</v>
      </c>
      <c r="N32" s="17">
        <v>8063.708691534255</v>
      </c>
      <c r="O32" s="17">
        <v>260.2487909382952</v>
      </c>
      <c r="P32" s="17">
        <v>7803.45990059596</v>
      </c>
      <c r="Q32" s="17">
        <v>104.09951637531809</v>
      </c>
      <c r="R32" s="17">
        <v>0</v>
      </c>
      <c r="S32" s="17">
        <v>104.09951637531809</v>
      </c>
      <c r="T32" s="22">
        <f t="shared" si="0"/>
        <v>200403</v>
      </c>
    </row>
    <row r="33" spans="1:20" s="18" customFormat="1" ht="14.25">
      <c r="A33" s="32">
        <v>200406</v>
      </c>
      <c r="B33" s="17">
        <v>14018</v>
      </c>
      <c r="C33" s="17">
        <v>768.0410029287806</v>
      </c>
      <c r="D33" s="17">
        <v>13249.958997071219</v>
      </c>
      <c r="E33" s="17">
        <v>9621</v>
      </c>
      <c r="F33" s="17">
        <v>432.2695787831513</v>
      </c>
      <c r="G33" s="17">
        <v>9188.730421216847</v>
      </c>
      <c r="H33" s="17">
        <v>7962.05147601476</v>
      </c>
      <c r="I33" s="17">
        <v>217.52047970479703</v>
      </c>
      <c r="J33" s="17">
        <v>7744.530996309963</v>
      </c>
      <c r="K33" s="17">
        <v>140.33579335793357</v>
      </c>
      <c r="L33" s="17">
        <v>0</v>
      </c>
      <c r="M33" s="17">
        <v>140.33579335793357</v>
      </c>
      <c r="N33" s="17">
        <v>8186.588745387453</v>
      </c>
      <c r="O33" s="17">
        <v>285.68357933579335</v>
      </c>
      <c r="P33" s="17">
        <v>7900.90516605166</v>
      </c>
      <c r="Q33" s="17">
        <v>10.023985239852397</v>
      </c>
      <c r="R33" s="17">
        <v>0</v>
      </c>
      <c r="S33" s="17">
        <v>10.023985239852397</v>
      </c>
      <c r="T33" s="22">
        <f t="shared" si="0"/>
        <v>200406</v>
      </c>
    </row>
    <row r="34" spans="1:20" s="18" customFormat="1" ht="14.25">
      <c r="A34" s="32">
        <v>200409</v>
      </c>
      <c r="B34" s="17">
        <v>14345</v>
      </c>
      <c r="C34" s="17">
        <v>1754.9944766639048</v>
      </c>
      <c r="D34" s="17">
        <v>12590.005523336094</v>
      </c>
      <c r="E34" s="17">
        <v>10019</v>
      </c>
      <c r="F34" s="17">
        <v>915.5482872266055</v>
      </c>
      <c r="G34" s="17">
        <v>9103.451712773394</v>
      </c>
      <c r="H34" s="17">
        <v>8562.423803680982</v>
      </c>
      <c r="I34" s="17">
        <v>1093.7986503067484</v>
      </c>
      <c r="J34" s="17">
        <v>7468.625153374233</v>
      </c>
      <c r="K34" s="17">
        <v>131.9757055214724</v>
      </c>
      <c r="L34" s="17">
        <v>1.9996319018404909</v>
      </c>
      <c r="M34" s="17">
        <v>129.9760736196319</v>
      </c>
      <c r="N34" s="17">
        <v>7584.603803680981</v>
      </c>
      <c r="O34" s="17">
        <v>576.8938036809816</v>
      </c>
      <c r="P34" s="17">
        <v>7007.71</v>
      </c>
      <c r="Q34" s="17">
        <v>17.996687116564416</v>
      </c>
      <c r="R34" s="17">
        <v>0</v>
      </c>
      <c r="S34" s="17">
        <v>17.996687116564416</v>
      </c>
      <c r="T34" s="22">
        <f t="shared" si="0"/>
        <v>200409</v>
      </c>
    </row>
    <row r="35" spans="1:20" s="18" customFormat="1" ht="14.25">
      <c r="A35" s="32">
        <v>200412</v>
      </c>
      <c r="B35" s="17">
        <v>15443.347615148883</v>
      </c>
      <c r="C35" s="17">
        <v>1072.384769520347</v>
      </c>
      <c r="D35" s="17">
        <v>14370.962845628535</v>
      </c>
      <c r="E35" s="17">
        <v>9992.831020413638</v>
      </c>
      <c r="F35" s="17">
        <v>1153.0189638938814</v>
      </c>
      <c r="G35" s="17">
        <v>8839.812056519757</v>
      </c>
      <c r="H35" s="17">
        <v>8838.538124126415</v>
      </c>
      <c r="I35" s="17">
        <v>331.9591647663501</v>
      </c>
      <c r="J35" s="17">
        <v>8506.578959360066</v>
      </c>
      <c r="K35" s="17">
        <v>96.27818676002903</v>
      </c>
      <c r="L35" s="17">
        <v>0</v>
      </c>
      <c r="M35" s="17">
        <v>96.27818676002903</v>
      </c>
      <c r="N35" s="17">
        <v>6996.214904562109</v>
      </c>
      <c r="O35" s="17">
        <v>190.55057796255744</v>
      </c>
      <c r="P35" s="17">
        <v>6805.664326599552</v>
      </c>
      <c r="Q35" s="17">
        <v>16.04636446000484</v>
      </c>
      <c r="R35" s="17">
        <v>0</v>
      </c>
      <c r="S35" s="17">
        <v>16.04636446000484</v>
      </c>
      <c r="T35" s="22">
        <f t="shared" si="0"/>
        <v>200412</v>
      </c>
    </row>
    <row r="36" spans="1:20" s="18" customFormat="1" ht="14.25">
      <c r="A36" s="32">
        <v>200503</v>
      </c>
      <c r="B36" s="17">
        <v>17372.539465406393</v>
      </c>
      <c r="C36" s="17">
        <v>1300.1775278673178</v>
      </c>
      <c r="D36" s="17">
        <v>16072.361937539074</v>
      </c>
      <c r="E36" s="17">
        <v>12341.134847411638</v>
      </c>
      <c r="F36" s="17">
        <v>2028.9836873673557</v>
      </c>
      <c r="G36" s="17">
        <v>10312.151160044283</v>
      </c>
      <c r="H36" s="17">
        <v>10541.404796110322</v>
      </c>
      <c r="I36" s="17">
        <v>259.28371944418177</v>
      </c>
      <c r="J36" s="17">
        <v>10282.12107666614</v>
      </c>
      <c r="K36" s="17">
        <v>103.9166570038355</v>
      </c>
      <c r="L36" s="17">
        <v>0</v>
      </c>
      <c r="M36" s="17">
        <v>103.9166570038355</v>
      </c>
      <c r="N36" s="17">
        <v>7466.000834551832</v>
      </c>
      <c r="O36" s="17">
        <v>164.08401779196126</v>
      </c>
      <c r="P36" s="17">
        <v>7301.916816759871</v>
      </c>
      <c r="Q36" s="17">
        <v>26.922878401864967</v>
      </c>
      <c r="R36" s="17">
        <v>0</v>
      </c>
      <c r="S36" s="17">
        <v>26.922878401864967</v>
      </c>
      <c r="T36" s="22">
        <f t="shared" si="0"/>
        <v>200503</v>
      </c>
    </row>
    <row r="37" spans="1:20" s="18" customFormat="1" ht="14.25">
      <c r="A37" s="32">
        <v>200506</v>
      </c>
      <c r="B37" s="17">
        <v>18010.796892399034</v>
      </c>
      <c r="C37" s="17">
        <v>1352.5692317654004</v>
      </c>
      <c r="D37" s="17">
        <v>16658.227660633635</v>
      </c>
      <c r="E37" s="17">
        <v>13215.15420969385</v>
      </c>
      <c r="F37" s="17">
        <v>2169.860533430575</v>
      </c>
      <c r="G37" s="17">
        <v>11045.293676263274</v>
      </c>
      <c r="H37" s="17">
        <v>13229.417840892529</v>
      </c>
      <c r="I37" s="17">
        <v>81.28363481382239</v>
      </c>
      <c r="J37" s="17">
        <v>13148.134206078706</v>
      </c>
      <c r="K37" s="17">
        <v>114.68485606666255</v>
      </c>
      <c r="L37" s="17">
        <v>0</v>
      </c>
      <c r="M37" s="17">
        <v>114.68485606666255</v>
      </c>
      <c r="N37" s="17">
        <v>8318.108514685733</v>
      </c>
      <c r="O37" s="17">
        <v>155.941135849032</v>
      </c>
      <c r="P37" s="17">
        <v>8162.167378836701</v>
      </c>
      <c r="Q37" s="17">
        <v>15.006626461545524</v>
      </c>
      <c r="R37" s="17">
        <v>0</v>
      </c>
      <c r="S37" s="17">
        <v>15.006626461545524</v>
      </c>
      <c r="T37" s="22">
        <f t="shared" si="0"/>
        <v>200506</v>
      </c>
    </row>
    <row r="38" spans="1:20" s="18" customFormat="1" ht="14.25">
      <c r="A38" s="32">
        <v>200509</v>
      </c>
      <c r="B38" s="17">
        <v>18386.21818622874</v>
      </c>
      <c r="C38" s="17">
        <v>1312.692750828095</v>
      </c>
      <c r="D38" s="17">
        <v>17073.525435400647</v>
      </c>
      <c r="E38" s="17">
        <v>12900.295110862304</v>
      </c>
      <c r="F38" s="17">
        <v>770.7265280954466</v>
      </c>
      <c r="G38" s="17">
        <v>12129.568582766857</v>
      </c>
      <c r="H38" s="17">
        <v>14133.687501808612</v>
      </c>
      <c r="I38" s="17">
        <v>52.4200299424244</v>
      </c>
      <c r="J38" s="17">
        <v>14081.267471866187</v>
      </c>
      <c r="K38" s="17">
        <v>100.4897124092105</v>
      </c>
      <c r="L38" s="17">
        <v>0</v>
      </c>
      <c r="M38" s="17">
        <v>100.4897124092105</v>
      </c>
      <c r="N38" s="17">
        <v>9868.241634667555</v>
      </c>
      <c r="O38" s="17">
        <v>245.11314914795028</v>
      </c>
      <c r="P38" s="17">
        <v>9623.128485519605</v>
      </c>
      <c r="Q38" s="17">
        <v>13.67841451010228</v>
      </c>
      <c r="R38" s="17">
        <v>0</v>
      </c>
      <c r="S38" s="17">
        <v>13.67841451010228</v>
      </c>
      <c r="T38" s="22">
        <f t="shared" si="0"/>
        <v>200509</v>
      </c>
    </row>
    <row r="39" spans="1:20" s="18" customFormat="1" ht="14.25">
      <c r="A39" s="32">
        <v>200512</v>
      </c>
      <c r="B39" s="17">
        <v>19072.8122065577</v>
      </c>
      <c r="C39" s="17">
        <v>1522.6833529625999</v>
      </c>
      <c r="D39" s="17">
        <v>17550.128853595103</v>
      </c>
      <c r="E39" s="17">
        <v>16341.262874994423</v>
      </c>
      <c r="F39" s="17">
        <v>835.7511896521826</v>
      </c>
      <c r="G39" s="17">
        <v>15505.51168534224</v>
      </c>
      <c r="H39" s="17">
        <v>14317.71598158957</v>
      </c>
      <c r="I39" s="17">
        <v>145.1768063903451</v>
      </c>
      <c r="J39" s="17">
        <v>14172.539175199225</v>
      </c>
      <c r="K39" s="17">
        <v>100.27976193561557</v>
      </c>
      <c r="L39" s="17">
        <v>0</v>
      </c>
      <c r="M39" s="17">
        <v>100.27976193561557</v>
      </c>
      <c r="N39" s="17">
        <v>10443.743240281707</v>
      </c>
      <c r="O39" s="17">
        <v>205.72813151651806</v>
      </c>
      <c r="P39" s="17">
        <v>10238.015108765188</v>
      </c>
      <c r="Q39" s="17">
        <v>13.838674160518227</v>
      </c>
      <c r="R39" s="17">
        <v>0</v>
      </c>
      <c r="S39" s="17">
        <v>13.838674160518227</v>
      </c>
      <c r="T39" s="22">
        <f t="shared" si="0"/>
        <v>200512</v>
      </c>
    </row>
    <row r="40" spans="1:20" s="18" customFormat="1" ht="14.25">
      <c r="A40" s="32">
        <v>200603</v>
      </c>
      <c r="B40" s="17">
        <v>20604.43745723424</v>
      </c>
      <c r="C40" s="17">
        <v>1970.8728003190747</v>
      </c>
      <c r="D40" s="17">
        <v>18633.564656915165</v>
      </c>
      <c r="E40" s="17">
        <v>15869.689761640286</v>
      </c>
      <c r="F40" s="17">
        <v>111.93277466197533</v>
      </c>
      <c r="G40" s="17">
        <v>15757.756986978311</v>
      </c>
      <c r="H40" s="17">
        <v>15130.48007703649</v>
      </c>
      <c r="I40" s="17">
        <v>26.607713373228805</v>
      </c>
      <c r="J40" s="17">
        <v>15103.87236366326</v>
      </c>
      <c r="K40" s="17">
        <v>98.90430555748482</v>
      </c>
      <c r="L40" s="17">
        <v>0</v>
      </c>
      <c r="M40" s="17">
        <v>98.90430555748482</v>
      </c>
      <c r="N40" s="17">
        <v>11128.833138718588</v>
      </c>
      <c r="O40" s="17">
        <v>199.05178986618472</v>
      </c>
      <c r="P40" s="17">
        <v>10929.781348852403</v>
      </c>
      <c r="Q40" s="17">
        <v>13.68256043603172</v>
      </c>
      <c r="R40" s="17">
        <v>0</v>
      </c>
      <c r="S40" s="17">
        <v>13.68256043603172</v>
      </c>
      <c r="T40" s="22">
        <f t="shared" si="0"/>
        <v>200603</v>
      </c>
    </row>
    <row r="41" spans="1:20" s="18" customFormat="1" ht="14.25">
      <c r="A41" s="32">
        <v>200606</v>
      </c>
      <c r="B41" s="17">
        <v>20991.72604984673</v>
      </c>
      <c r="C41" s="17">
        <v>2060.1594719931577</v>
      </c>
      <c r="D41" s="17">
        <v>18931.566577853573</v>
      </c>
      <c r="E41" s="17">
        <v>15766.630937963255</v>
      </c>
      <c r="F41" s="17">
        <v>1020.4480195038336</v>
      </c>
      <c r="G41" s="17">
        <v>14746.18291845942</v>
      </c>
      <c r="H41" s="17">
        <v>15399.017221342952</v>
      </c>
      <c r="I41" s="17">
        <v>31.202897664539012</v>
      </c>
      <c r="J41" s="17">
        <v>15367.814323678413</v>
      </c>
      <c r="K41" s="17">
        <v>110.69594152864146</v>
      </c>
      <c r="L41" s="17">
        <v>0</v>
      </c>
      <c r="M41" s="17">
        <v>110.69594152864146</v>
      </c>
      <c r="N41" s="17">
        <v>11442.026907556976</v>
      </c>
      <c r="O41" s="17">
        <v>152.13169703716915</v>
      </c>
      <c r="P41" s="17">
        <v>11289.895210519806</v>
      </c>
      <c r="Q41" s="17">
        <v>10.186055179769959</v>
      </c>
      <c r="R41" s="17">
        <v>0</v>
      </c>
      <c r="S41" s="17">
        <v>10.186055179769959</v>
      </c>
      <c r="T41" s="22">
        <f t="shared" si="0"/>
        <v>200606</v>
      </c>
    </row>
    <row r="42" spans="1:20" s="18" customFormat="1" ht="14.25">
      <c r="A42" s="32">
        <v>200609</v>
      </c>
      <c r="B42" s="17">
        <v>21243.665181195298</v>
      </c>
      <c r="C42" s="17">
        <v>1513.3941458927588</v>
      </c>
      <c r="D42" s="17">
        <v>19730.27103530254</v>
      </c>
      <c r="E42" s="17">
        <v>15596.876467550737</v>
      </c>
      <c r="F42" s="17">
        <v>501.9977418324484</v>
      </c>
      <c r="G42" s="17">
        <v>15094.878725718288</v>
      </c>
      <c r="H42" s="17">
        <v>16492.41199880895</v>
      </c>
      <c r="I42" s="17">
        <v>45.079077059702705</v>
      </c>
      <c r="J42" s="17">
        <v>16447.33292174925</v>
      </c>
      <c r="K42" s="17">
        <v>104.02663909566012</v>
      </c>
      <c r="L42" s="17">
        <v>0</v>
      </c>
      <c r="M42" s="17">
        <v>104.02663909566012</v>
      </c>
      <c r="N42" s="17">
        <v>12209.403694547033</v>
      </c>
      <c r="O42" s="17">
        <v>146.86464322124672</v>
      </c>
      <c r="P42" s="17">
        <v>12062.539051325786</v>
      </c>
      <c r="Q42" s="17">
        <v>33.77089244993528</v>
      </c>
      <c r="R42" s="17">
        <v>0</v>
      </c>
      <c r="S42" s="17">
        <v>33.77089244993528</v>
      </c>
      <c r="T42" s="22">
        <f t="shared" si="0"/>
        <v>200609</v>
      </c>
    </row>
    <row r="43" spans="1:20" s="18" customFormat="1" ht="14.25">
      <c r="A43" s="32">
        <v>200612</v>
      </c>
      <c r="B43" s="17">
        <v>22249.978027540586</v>
      </c>
      <c r="C43" s="17">
        <v>1694.101055720749</v>
      </c>
      <c r="D43" s="17">
        <v>20555.87697181984</v>
      </c>
      <c r="E43" s="17">
        <v>14381.327900372924</v>
      </c>
      <c r="F43" s="17">
        <v>124.76654281445276</v>
      </c>
      <c r="G43" s="17">
        <v>14256.561357558472</v>
      </c>
      <c r="H43" s="17">
        <v>15529.77354529909</v>
      </c>
      <c r="I43" s="17">
        <v>30.1965095407738</v>
      </c>
      <c r="J43" s="17">
        <v>15499.577035758315</v>
      </c>
      <c r="K43" s="17">
        <v>90.16501616046442</v>
      </c>
      <c r="L43" s="17">
        <v>0</v>
      </c>
      <c r="M43" s="17">
        <v>90.16501616046442</v>
      </c>
      <c r="N43" s="17">
        <v>12272.874457537298</v>
      </c>
      <c r="O43" s="17">
        <v>132.0196410284474</v>
      </c>
      <c r="P43" s="17">
        <v>12140.85481650885</v>
      </c>
      <c r="Q43" s="17">
        <v>30.52597609244442</v>
      </c>
      <c r="R43" s="17">
        <v>0</v>
      </c>
      <c r="S43" s="17">
        <v>30.52597609244442</v>
      </c>
      <c r="T43" s="22">
        <f t="shared" si="0"/>
        <v>200612</v>
      </c>
    </row>
    <row r="44" spans="1:20" s="18" customFormat="1" ht="14.25">
      <c r="A44" s="32">
        <v>200703</v>
      </c>
      <c r="B44" s="17">
        <v>23341.887015790602</v>
      </c>
      <c r="C44" s="17">
        <v>1798.995136381515</v>
      </c>
      <c r="D44" s="17">
        <v>21542.891879409086</v>
      </c>
      <c r="E44" s="17">
        <v>14410.948086879933</v>
      </c>
      <c r="F44" s="17">
        <v>31.399139098611233</v>
      </c>
      <c r="G44" s="17">
        <v>14379.54894778132</v>
      </c>
      <c r="H44" s="17">
        <v>16532.507680297327</v>
      </c>
      <c r="I44" s="17">
        <v>123.51591019515068</v>
      </c>
      <c r="J44" s="17">
        <v>16408.991770102177</v>
      </c>
      <c r="K44" s="17">
        <v>67.28430664309033</v>
      </c>
      <c r="L44" s="17">
        <v>0</v>
      </c>
      <c r="M44" s="17">
        <v>67.28430664309033</v>
      </c>
      <c r="N44" s="17">
        <v>12232.433681055638</v>
      </c>
      <c r="O44" s="17">
        <v>77.10107744142312</v>
      </c>
      <c r="P44" s="17">
        <v>12155.332603614215</v>
      </c>
      <c r="Q44" s="17">
        <v>9.970871946227415</v>
      </c>
      <c r="R44" s="17">
        <v>0</v>
      </c>
      <c r="S44" s="17">
        <v>9.970871946227415</v>
      </c>
      <c r="T44" s="22">
        <f t="shared" si="0"/>
        <v>200703</v>
      </c>
    </row>
    <row r="45" spans="1:20" s="18" customFormat="1" ht="14.25">
      <c r="A45" s="32">
        <v>200706</v>
      </c>
      <c r="B45" s="17">
        <v>24158.71213870626</v>
      </c>
      <c r="C45" s="17">
        <v>1789.3385177150874</v>
      </c>
      <c r="D45" s="17">
        <v>22369.373620991173</v>
      </c>
      <c r="E45" s="17">
        <v>14423.20602417376</v>
      </c>
      <c r="F45" s="17">
        <v>235.39317825014788</v>
      </c>
      <c r="G45" s="17">
        <v>14187.812845923612</v>
      </c>
      <c r="H45" s="17">
        <v>15627.263470400228</v>
      </c>
      <c r="I45" s="17">
        <v>59.43272079612034</v>
      </c>
      <c r="J45" s="17">
        <v>15567.830749604109</v>
      </c>
      <c r="K45" s="17">
        <v>1383.9877071378226</v>
      </c>
      <c r="L45" s="17">
        <v>0</v>
      </c>
      <c r="M45" s="17">
        <v>1383.9877071378226</v>
      </c>
      <c r="N45" s="17">
        <v>12181.636413541926</v>
      </c>
      <c r="O45" s="17">
        <v>157.1419064258711</v>
      </c>
      <c r="P45" s="17">
        <v>12024.494507116055</v>
      </c>
      <c r="Q45" s="17">
        <v>0.18004109329149165</v>
      </c>
      <c r="R45" s="17">
        <v>0</v>
      </c>
      <c r="S45" s="17">
        <v>0.18004109329149165</v>
      </c>
      <c r="T45" s="22">
        <f t="shared" si="0"/>
        <v>200706</v>
      </c>
    </row>
    <row r="46" spans="1:20" s="18" customFormat="1" ht="14.25">
      <c r="A46" s="32">
        <v>200709</v>
      </c>
      <c r="B46" s="17">
        <v>24098.867278009868</v>
      </c>
      <c r="C46" s="17">
        <v>1748.9427327987746</v>
      </c>
      <c r="D46" s="17">
        <v>22349.92454521109</v>
      </c>
      <c r="E46" s="17">
        <v>14350.070342973826</v>
      </c>
      <c r="F46" s="17">
        <v>89.99122642337407</v>
      </c>
      <c r="G46" s="17">
        <v>14260.079116550452</v>
      </c>
      <c r="H46" s="17">
        <v>19861.363304701215</v>
      </c>
      <c r="I46" s="17">
        <v>1176.3993822372895</v>
      </c>
      <c r="J46" s="17">
        <v>18684.963922463925</v>
      </c>
      <c r="K46" s="17">
        <v>1442.1239490002533</v>
      </c>
      <c r="L46" s="17">
        <v>0</v>
      </c>
      <c r="M46" s="17">
        <v>1442.1239490002533</v>
      </c>
      <c r="N46" s="17">
        <v>12684.475453126943</v>
      </c>
      <c r="O46" s="17">
        <v>681.2440592008351</v>
      </c>
      <c r="P46" s="17">
        <v>12003.231393926108</v>
      </c>
      <c r="Q46" s="17">
        <v>0.1800390669158747</v>
      </c>
      <c r="R46" s="17">
        <v>0</v>
      </c>
      <c r="S46" s="17">
        <v>0.1800390669158747</v>
      </c>
      <c r="T46" s="22">
        <f t="shared" si="0"/>
        <v>200709</v>
      </c>
    </row>
    <row r="47" spans="1:20" s="18" customFormat="1" ht="14.25">
      <c r="A47" s="32">
        <v>200712</v>
      </c>
      <c r="B47" s="17">
        <v>24305.48707251315</v>
      </c>
      <c r="C47" s="17">
        <v>2124.6382530778988</v>
      </c>
      <c r="D47" s="17">
        <v>22180.848819435254</v>
      </c>
      <c r="E47" s="17">
        <v>12872.60875460013</v>
      </c>
      <c r="F47" s="17">
        <v>23.789551250038315</v>
      </c>
      <c r="G47" s="17">
        <v>12848.819203350093</v>
      </c>
      <c r="H47" s="17">
        <v>19738.213593053704</v>
      </c>
      <c r="I47" s="17">
        <v>876.8607498888782</v>
      </c>
      <c r="J47" s="17">
        <v>18861.352843164826</v>
      </c>
      <c r="K47" s="17">
        <v>1396.4195130952587</v>
      </c>
      <c r="L47" s="17">
        <v>0</v>
      </c>
      <c r="M47" s="17">
        <v>1396.4195130952587</v>
      </c>
      <c r="N47" s="17">
        <v>13478.70282933707</v>
      </c>
      <c r="O47" s="17">
        <v>1946.649405555758</v>
      </c>
      <c r="P47" s="17">
        <v>11532.053423781312</v>
      </c>
      <c r="Q47" s="17">
        <v>0.18003709155091568</v>
      </c>
      <c r="R47" s="17">
        <v>0</v>
      </c>
      <c r="S47" s="17">
        <v>0.18003709155091568</v>
      </c>
      <c r="T47" s="22">
        <f t="shared" si="0"/>
        <v>200712</v>
      </c>
    </row>
    <row r="48" spans="1:20" s="18" customFormat="1" ht="14.25">
      <c r="A48" s="32">
        <v>200803</v>
      </c>
      <c r="B48" s="17">
        <v>25383.833877062014</v>
      </c>
      <c r="C48" s="17">
        <v>2182.7360479891067</v>
      </c>
      <c r="D48" s="17">
        <v>23201.097829072907</v>
      </c>
      <c r="E48" s="17">
        <v>12538.139051654023</v>
      </c>
      <c r="F48" s="17">
        <v>262.61863189854336</v>
      </c>
      <c r="G48" s="17">
        <v>12275.52041975548</v>
      </c>
      <c r="H48" s="17">
        <v>18647.353619062076</v>
      </c>
      <c r="I48" s="17">
        <v>1311.8999890941534</v>
      </c>
      <c r="J48" s="17">
        <v>17335.453629967924</v>
      </c>
      <c r="K48" s="17">
        <v>1315.8859529517413</v>
      </c>
      <c r="L48" s="17">
        <v>0.05742955614398864</v>
      </c>
      <c r="M48" s="17">
        <v>1315.8285233955974</v>
      </c>
      <c r="N48" s="17">
        <v>13402.756457562984</v>
      </c>
      <c r="O48" s="17">
        <v>984.2669347994331</v>
      </c>
      <c r="P48" s="17">
        <v>12418.489522763552</v>
      </c>
      <c r="Q48" s="17">
        <v>0.1800367434638074</v>
      </c>
      <c r="R48" s="17">
        <v>0</v>
      </c>
      <c r="S48" s="17">
        <v>0.1800367434638074</v>
      </c>
      <c r="T48" s="22">
        <f t="shared" si="0"/>
        <v>200803</v>
      </c>
    </row>
    <row r="49" spans="1:20" s="18" customFormat="1" ht="14.25">
      <c r="A49" s="32">
        <v>200806</v>
      </c>
      <c r="B49" s="17">
        <v>26360.99177611369</v>
      </c>
      <c r="C49" s="17">
        <v>1936.4201905161908</v>
      </c>
      <c r="D49" s="17">
        <v>24424.5715855975</v>
      </c>
      <c r="E49" s="17">
        <v>13001.634464475723</v>
      </c>
      <c r="F49" s="17">
        <v>327.39301899477647</v>
      </c>
      <c r="G49" s="17">
        <v>12674.241445480946</v>
      </c>
      <c r="H49" s="17">
        <v>15898.640708044031</v>
      </c>
      <c r="I49" s="17">
        <v>26.265260017022914</v>
      </c>
      <c r="J49" s="17">
        <v>15872.375448027009</v>
      </c>
      <c r="K49" s="17">
        <v>1425.811164416034</v>
      </c>
      <c r="L49" s="17">
        <v>0.22563520573268078</v>
      </c>
      <c r="M49" s="17">
        <v>1425.5855292103013</v>
      </c>
      <c r="N49" s="17">
        <v>13780.252703868808</v>
      </c>
      <c r="O49" s="17">
        <v>668.6202902590801</v>
      </c>
      <c r="P49" s="17">
        <v>13111.632413609728</v>
      </c>
      <c r="Q49" s="17">
        <v>3.8311343650186174E-05</v>
      </c>
      <c r="R49" s="17">
        <v>0</v>
      </c>
      <c r="S49" s="17">
        <v>3.8311343650186174E-05</v>
      </c>
      <c r="T49" s="22">
        <f t="shared" si="0"/>
        <v>200806</v>
      </c>
    </row>
    <row r="50" spans="1:20" s="18" customFormat="1" ht="14.25">
      <c r="A50" s="32">
        <v>200809</v>
      </c>
      <c r="B50" s="17">
        <v>26468.7462343522</v>
      </c>
      <c r="C50" s="17">
        <v>1591.2747104983043</v>
      </c>
      <c r="D50" s="17">
        <v>24877.471523853896</v>
      </c>
      <c r="E50" s="17">
        <v>14414.835250067506</v>
      </c>
      <c r="F50" s="17">
        <v>87.07746140220057</v>
      </c>
      <c r="G50" s="17">
        <v>14327.757788665305</v>
      </c>
      <c r="H50" s="17">
        <v>18897.52080617106</v>
      </c>
      <c r="I50" s="17">
        <v>2118.64386499519</v>
      </c>
      <c r="J50" s="17">
        <v>16778.87694117587</v>
      </c>
      <c r="K50" s="17">
        <v>40.650978168578796</v>
      </c>
      <c r="L50" s="17">
        <v>0.09195205286970266</v>
      </c>
      <c r="M50" s="17">
        <v>40.559026115709095</v>
      </c>
      <c r="N50" s="17">
        <v>12886.744850346848</v>
      </c>
      <c r="O50" s="17">
        <v>196.73054090091594</v>
      </c>
      <c r="P50" s="17">
        <v>12690.01430944593</v>
      </c>
      <c r="Q50" s="17">
        <v>4.003228551680378E-05</v>
      </c>
      <c r="R50" s="17">
        <v>0</v>
      </c>
      <c r="S50" s="17">
        <v>4.003228551680378E-05</v>
      </c>
      <c r="T50" s="22">
        <f t="shared" si="0"/>
        <v>200809</v>
      </c>
    </row>
    <row r="51" spans="1:20" s="18" customFormat="1" ht="14.25">
      <c r="A51" s="32">
        <v>200812</v>
      </c>
      <c r="B51" s="17">
        <v>24971.061570578095</v>
      </c>
      <c r="C51" s="17">
        <v>2492.069119862115</v>
      </c>
      <c r="D51" s="17">
        <v>22478.99245071598</v>
      </c>
      <c r="E51" s="17">
        <v>13808.42149043968</v>
      </c>
      <c r="F51" s="17">
        <v>430.8620806984364</v>
      </c>
      <c r="G51" s="17">
        <v>13377.559409741243</v>
      </c>
      <c r="H51" s="17">
        <v>16572.4774702534</v>
      </c>
      <c r="I51" s="17">
        <v>1475.686886698398</v>
      </c>
      <c r="J51" s="17">
        <v>15096.790583555003</v>
      </c>
      <c r="K51" s="17">
        <v>31.85514245887122</v>
      </c>
      <c r="L51" s="17">
        <v>0</v>
      </c>
      <c r="M51" s="17">
        <v>31.85514245887122</v>
      </c>
      <c r="N51" s="17">
        <v>11025.979771413513</v>
      </c>
      <c r="O51" s="17">
        <v>129.01737555719953</v>
      </c>
      <c r="P51" s="17">
        <v>10896.962395856313</v>
      </c>
      <c r="Q51" s="17">
        <v>101.29880618449833</v>
      </c>
      <c r="R51" s="17">
        <v>0</v>
      </c>
      <c r="S51" s="17">
        <v>101.29880618449833</v>
      </c>
      <c r="T51" s="22">
        <f t="shared" si="0"/>
        <v>200812</v>
      </c>
    </row>
    <row r="52" spans="1:20" s="18" customFormat="1" ht="14.25">
      <c r="A52" s="32">
        <v>200903</v>
      </c>
      <c r="B52" s="17">
        <v>22392.745918758174</v>
      </c>
      <c r="C52" s="17">
        <v>1395.9322309992883</v>
      </c>
      <c r="D52" s="17">
        <v>20996.813687758884</v>
      </c>
      <c r="E52" s="17">
        <v>17391.781745025048</v>
      </c>
      <c r="F52" s="17">
        <v>1305.1383131462733</v>
      </c>
      <c r="G52" s="17">
        <v>16086.643431878776</v>
      </c>
      <c r="H52" s="17">
        <v>15803.401477732861</v>
      </c>
      <c r="I52" s="17">
        <v>1271.6692860803385</v>
      </c>
      <c r="J52" s="17">
        <v>14531.732191652523</v>
      </c>
      <c r="K52" s="17">
        <v>109.12283335097374</v>
      </c>
      <c r="L52" s="17">
        <v>0</v>
      </c>
      <c r="M52" s="17">
        <v>109.12283335097374</v>
      </c>
      <c r="N52" s="17">
        <v>11377.311430787098</v>
      </c>
      <c r="O52" s="17">
        <v>170.59094944462572</v>
      </c>
      <c r="P52" s="17">
        <v>11206.720481342472</v>
      </c>
      <c r="Q52" s="17">
        <v>108.7093198521433</v>
      </c>
      <c r="R52" s="17">
        <v>0</v>
      </c>
      <c r="S52" s="17">
        <v>108.7093198521433</v>
      </c>
      <c r="T52" s="22">
        <f t="shared" si="0"/>
        <v>200903</v>
      </c>
    </row>
    <row r="53" spans="1:20" s="18" customFormat="1" ht="14.25">
      <c r="A53" s="32">
        <v>200906</v>
      </c>
      <c r="B53" s="17">
        <v>21640.457188055963</v>
      </c>
      <c r="C53" s="17">
        <v>1341.3650245949611</v>
      </c>
      <c r="D53" s="17">
        <v>20299.092163461002</v>
      </c>
      <c r="E53" s="17">
        <v>17502.55722326638</v>
      </c>
      <c r="F53" s="17">
        <v>2690.939341924556</v>
      </c>
      <c r="G53" s="17">
        <v>14811.617881341825</v>
      </c>
      <c r="H53" s="17">
        <v>13920.40065778807</v>
      </c>
      <c r="I53" s="17">
        <v>457.7041038668651</v>
      </c>
      <c r="J53" s="17">
        <v>13462.696553921205</v>
      </c>
      <c r="K53" s="17">
        <v>130.48481844503854</v>
      </c>
      <c r="L53" s="17">
        <v>0</v>
      </c>
      <c r="M53" s="17">
        <v>130.48481844503854</v>
      </c>
      <c r="N53" s="17">
        <v>10325.040850271305</v>
      </c>
      <c r="O53" s="17">
        <v>189.48226412065864</v>
      </c>
      <c r="P53" s="17">
        <v>10135.558586150646</v>
      </c>
      <c r="Q53" s="17">
        <v>395.7585531316088</v>
      </c>
      <c r="R53" s="17">
        <v>4.354734769414099</v>
      </c>
      <c r="S53" s="17">
        <v>391.40381836219467</v>
      </c>
      <c r="T53" s="22">
        <f t="shared" si="0"/>
        <v>200906</v>
      </c>
    </row>
    <row r="54" spans="1:20" s="18" customFormat="1" ht="14.25">
      <c r="A54" s="32">
        <v>200909</v>
      </c>
      <c r="B54" s="17">
        <v>20806.31474698556</v>
      </c>
      <c r="C54" s="17">
        <v>1860.9284344247374</v>
      </c>
      <c r="D54" s="17">
        <v>18945.386312560822</v>
      </c>
      <c r="E54" s="17">
        <v>16914.751612178807</v>
      </c>
      <c r="F54" s="17">
        <v>1952.5594061267245</v>
      </c>
      <c r="G54" s="17">
        <v>14962.192206052083</v>
      </c>
      <c r="H54" s="17">
        <v>10450.464308706307</v>
      </c>
      <c r="I54" s="17">
        <v>32.34572716566166</v>
      </c>
      <c r="J54" s="17">
        <v>10418.118581540644</v>
      </c>
      <c r="K54" s="17">
        <v>165.4351173470048</v>
      </c>
      <c r="L54" s="17">
        <v>0</v>
      </c>
      <c r="M54" s="17">
        <v>165.4351173470048</v>
      </c>
      <c r="N54" s="17">
        <v>13412.777661680117</v>
      </c>
      <c r="O54" s="17">
        <v>1361.4983176624319</v>
      </c>
      <c r="P54" s="17">
        <v>12051.279344017685</v>
      </c>
      <c r="Q54" s="17">
        <v>124.71733480109869</v>
      </c>
      <c r="R54" s="17">
        <v>0.06686724131504003</v>
      </c>
      <c r="S54" s="17">
        <v>124.65046755978365</v>
      </c>
      <c r="T54" s="22">
        <f t="shared" si="0"/>
        <v>200909</v>
      </c>
    </row>
    <row r="55" spans="1:20" s="18" customFormat="1" ht="14.25">
      <c r="A55" s="32">
        <v>200912</v>
      </c>
      <c r="B55" s="17">
        <v>20870.00564310611</v>
      </c>
      <c r="C55" s="17">
        <v>1822.5091226731329</v>
      </c>
      <c r="D55" s="17">
        <v>19047.496520432975</v>
      </c>
      <c r="E55" s="17">
        <v>14991.682099732358</v>
      </c>
      <c r="F55" s="17">
        <v>579.8240087612329</v>
      </c>
      <c r="G55" s="17">
        <v>14411.858090971125</v>
      </c>
      <c r="H55" s="17">
        <v>11822.136482300759</v>
      </c>
      <c r="I55" s="17">
        <v>251.38856871318242</v>
      </c>
      <c r="J55" s="17">
        <v>11570.747913587576</v>
      </c>
      <c r="K55" s="17">
        <v>132.27969705849844</v>
      </c>
      <c r="L55" s="17">
        <v>0</v>
      </c>
      <c r="M55" s="17">
        <v>132.27969705849844</v>
      </c>
      <c r="N55" s="17">
        <v>9369.677505160724</v>
      </c>
      <c r="O55" s="17">
        <v>226.23177106808595</v>
      </c>
      <c r="P55" s="17">
        <v>9143.445734092638</v>
      </c>
      <c r="Q55" s="17">
        <v>53.97865416265384</v>
      </c>
      <c r="R55" s="17">
        <v>0</v>
      </c>
      <c r="S55" s="17">
        <v>53.97865416265384</v>
      </c>
      <c r="T55" s="22">
        <f t="shared" si="0"/>
        <v>200912</v>
      </c>
    </row>
    <row r="56" spans="1:20" s="18" customFormat="1" ht="14.25">
      <c r="A56" s="32">
        <v>201003</v>
      </c>
      <c r="B56" s="17">
        <v>21677.06310934423</v>
      </c>
      <c r="C56" s="17">
        <v>2656.3316154996287</v>
      </c>
      <c r="D56" s="17">
        <v>19020.731493844603</v>
      </c>
      <c r="E56" s="17">
        <v>15996.541898893593</v>
      </c>
      <c r="F56" s="17">
        <v>653.669881137087</v>
      </c>
      <c r="G56" s="17">
        <v>15342.872017756505</v>
      </c>
      <c r="H56" s="17">
        <v>11649.062346982517</v>
      </c>
      <c r="I56" s="17">
        <v>192.54390157691117</v>
      </c>
      <c r="J56" s="17">
        <v>11456.518445405605</v>
      </c>
      <c r="K56" s="17">
        <v>96.66426680087604</v>
      </c>
      <c r="L56" s="17">
        <v>0</v>
      </c>
      <c r="M56" s="17">
        <v>96.66426680087604</v>
      </c>
      <c r="N56" s="17">
        <v>10584.846238204798</v>
      </c>
      <c r="O56" s="17">
        <v>176.8093502209584</v>
      </c>
      <c r="P56" s="17">
        <v>10408.03688798384</v>
      </c>
      <c r="Q56" s="17">
        <v>4.226868984252745E-05</v>
      </c>
      <c r="R56" s="17">
        <v>0</v>
      </c>
      <c r="S56" s="17">
        <v>4.226868984252745E-05</v>
      </c>
      <c r="T56" s="22">
        <f t="shared" si="0"/>
        <v>201003</v>
      </c>
    </row>
    <row r="57" spans="1:20" s="18" customFormat="1" ht="14.25">
      <c r="A57" s="32">
        <v>201006</v>
      </c>
      <c r="B57" s="17">
        <v>62836.37290314481</v>
      </c>
      <c r="C57" s="17">
        <v>5830.835607486215</v>
      </c>
      <c r="D57" s="17">
        <v>57005.53729565859</v>
      </c>
      <c r="E57" s="17">
        <v>38166.41506097826</v>
      </c>
      <c r="F57" s="17">
        <v>5871.970801110177</v>
      </c>
      <c r="G57" s="17">
        <v>32294.44425986808</v>
      </c>
      <c r="H57" s="17">
        <v>19920.327690295464</v>
      </c>
      <c r="I57" s="17">
        <v>7.642411515499713</v>
      </c>
      <c r="J57" s="17">
        <v>19912.685278779965</v>
      </c>
      <c r="K57" s="17">
        <v>8.533698014880045</v>
      </c>
      <c r="L57" s="17">
        <v>7.816646971712235E-05</v>
      </c>
      <c r="M57" s="17">
        <v>8.533619848410329</v>
      </c>
      <c r="N57" s="17">
        <v>4863.091654025994</v>
      </c>
      <c r="O57" s="17">
        <v>654.504772357434</v>
      </c>
      <c r="P57" s="17">
        <v>4208.58688166856</v>
      </c>
      <c r="Q57" s="17">
        <v>0</v>
      </c>
      <c r="R57" s="17">
        <v>0</v>
      </c>
      <c r="S57" s="17">
        <v>0</v>
      </c>
      <c r="T57" s="22">
        <f t="shared" si="0"/>
        <v>201006</v>
      </c>
    </row>
    <row r="58" spans="1:20" s="18" customFormat="1" ht="14.25">
      <c r="A58" s="32">
        <v>201009</v>
      </c>
      <c r="B58" s="17">
        <v>17620.506164332623</v>
      </c>
      <c r="C58" s="17">
        <v>1189.9884089088239</v>
      </c>
      <c r="D58" s="17">
        <v>16430.5177554238</v>
      </c>
      <c r="E58" s="17">
        <v>14501.641236443704</v>
      </c>
      <c r="F58" s="17">
        <v>13.086113805035225</v>
      </c>
      <c r="G58" s="17">
        <v>14488.555122638669</v>
      </c>
      <c r="H58" s="17">
        <v>22492.75335593336</v>
      </c>
      <c r="I58" s="17">
        <v>676.900598759468</v>
      </c>
      <c r="J58" s="17">
        <v>21815.852757173892</v>
      </c>
      <c r="K58" s="17">
        <v>55.29289277512323</v>
      </c>
      <c r="L58" s="17">
        <v>0</v>
      </c>
      <c r="M58" s="17">
        <v>55.29289277512323</v>
      </c>
      <c r="N58" s="17">
        <v>5274.987549029345</v>
      </c>
      <c r="O58" s="17">
        <v>3977.466232030769</v>
      </c>
      <c r="P58" s="17">
        <v>1297.5213169985766</v>
      </c>
      <c r="Q58" s="17">
        <v>0</v>
      </c>
      <c r="R58" s="17">
        <v>0</v>
      </c>
      <c r="S58" s="17">
        <v>0</v>
      </c>
      <c r="T58" s="22">
        <f t="shared" si="0"/>
        <v>201009</v>
      </c>
    </row>
    <row r="59" spans="1:20" s="18" customFormat="1" ht="14.25">
      <c r="A59" s="32">
        <v>201012</v>
      </c>
      <c r="B59" s="17">
        <v>17464.696281330896</v>
      </c>
      <c r="C59" s="17">
        <v>1345.6996132685372</v>
      </c>
      <c r="D59" s="17">
        <v>16118.996668062358</v>
      </c>
      <c r="E59" s="17">
        <v>13812.050187389375</v>
      </c>
      <c r="F59" s="17">
        <v>483.1342074410986</v>
      </c>
      <c r="G59" s="17">
        <v>13328.915979948277</v>
      </c>
      <c r="H59" s="17">
        <v>18986.789052109078</v>
      </c>
      <c r="I59" s="17">
        <v>128.18793339393022</v>
      </c>
      <c r="J59" s="17">
        <v>18858.60111871515</v>
      </c>
      <c r="K59" s="17">
        <v>71.22715908812478</v>
      </c>
      <c r="L59" s="17">
        <v>0</v>
      </c>
      <c r="M59" s="17">
        <v>71.22715908812478</v>
      </c>
      <c r="N59" s="17">
        <v>6546.441679241491</v>
      </c>
      <c r="O59" s="17">
        <v>85.11539648738353</v>
      </c>
      <c r="P59" s="17">
        <v>6461.3262827541075</v>
      </c>
      <c r="Q59" s="17">
        <v>0</v>
      </c>
      <c r="R59" s="17">
        <v>0</v>
      </c>
      <c r="S59" s="17">
        <v>0</v>
      </c>
      <c r="T59" s="22">
        <f t="shared" si="0"/>
        <v>201012</v>
      </c>
    </row>
    <row r="60" spans="1:20" s="18" customFormat="1" ht="14.25">
      <c r="A60" s="32">
        <v>201103</v>
      </c>
      <c r="B60" s="17">
        <v>17400.5440902308</v>
      </c>
      <c r="C60" s="17">
        <v>1837.0314375306202</v>
      </c>
      <c r="D60" s="17">
        <v>15563.512652700181</v>
      </c>
      <c r="E60" s="17">
        <v>11868.47961623277</v>
      </c>
      <c r="F60" s="17">
        <v>49.358227500000005</v>
      </c>
      <c r="G60" s="17">
        <v>11819.121388732769</v>
      </c>
      <c r="H60" s="17">
        <v>16879.16612848857</v>
      </c>
      <c r="I60" s="17">
        <v>125.10807877097001</v>
      </c>
      <c r="J60" s="17">
        <v>16754.0580497176</v>
      </c>
      <c r="K60" s="17">
        <v>126.87328569290968</v>
      </c>
      <c r="L60" s="17">
        <v>0</v>
      </c>
      <c r="M60" s="17">
        <v>126.87328569290968</v>
      </c>
      <c r="N60" s="17">
        <v>5717.993671812873</v>
      </c>
      <c r="O60" s="17">
        <v>0.006884053149778359</v>
      </c>
      <c r="P60" s="17">
        <v>5717.9867877597235</v>
      </c>
      <c r="Q60" s="17">
        <v>0</v>
      </c>
      <c r="R60" s="17">
        <v>0</v>
      </c>
      <c r="S60" s="17">
        <v>0</v>
      </c>
      <c r="T60" s="22">
        <f t="shared" si="0"/>
        <v>201103</v>
      </c>
    </row>
    <row r="61" spans="1:20" s="18" customFormat="1" ht="14.25">
      <c r="A61" s="32">
        <v>201106</v>
      </c>
      <c r="B61" s="17">
        <v>16066.278244945259</v>
      </c>
      <c r="C61" s="17">
        <v>1324.9448546390918</v>
      </c>
      <c r="D61" s="17">
        <v>14741.333390306167</v>
      </c>
      <c r="E61" s="17">
        <v>12472.133361084636</v>
      </c>
      <c r="F61" s="17">
        <v>76.24966600116164</v>
      </c>
      <c r="G61" s="17">
        <v>12395.883695083474</v>
      </c>
      <c r="H61" s="17">
        <v>15512.307447839356</v>
      </c>
      <c r="I61" s="17">
        <v>89.25432135222198</v>
      </c>
      <c r="J61" s="17">
        <v>15423.053126487133</v>
      </c>
      <c r="K61" s="17">
        <v>117.8342799872647</v>
      </c>
      <c r="L61" s="17">
        <v>0</v>
      </c>
      <c r="M61" s="17">
        <v>117.8342799872647</v>
      </c>
      <c r="N61" s="17">
        <v>5016.417655468012</v>
      </c>
      <c r="O61" s="17">
        <v>0.0068187060720234114</v>
      </c>
      <c r="P61" s="17">
        <v>5016.410836761939</v>
      </c>
      <c r="Q61" s="17">
        <v>0</v>
      </c>
      <c r="R61" s="17">
        <v>0</v>
      </c>
      <c r="S61" s="17">
        <v>0</v>
      </c>
      <c r="T61" s="22">
        <f t="shared" si="0"/>
        <v>201106</v>
      </c>
    </row>
    <row r="62" spans="1:20" s="18" customFormat="1" ht="14.25">
      <c r="A62" s="32">
        <v>201109</v>
      </c>
      <c r="B62" s="17">
        <v>16219.128013416128</v>
      </c>
      <c r="C62" s="17">
        <v>1352.8423375110833</v>
      </c>
      <c r="D62" s="17">
        <v>14866.285675905045</v>
      </c>
      <c r="E62" s="17">
        <v>13609.649655993413</v>
      </c>
      <c r="F62" s="17">
        <v>118.75241978707321</v>
      </c>
      <c r="G62" s="17">
        <v>13490.89723620634</v>
      </c>
      <c r="H62" s="17">
        <v>15408.67475206099</v>
      </c>
      <c r="I62" s="17">
        <v>44.33566367060272</v>
      </c>
      <c r="J62" s="17">
        <v>15364.339088390387</v>
      </c>
      <c r="K62" s="17">
        <v>184.6770222558019</v>
      </c>
      <c r="L62" s="17">
        <v>0</v>
      </c>
      <c r="M62" s="17">
        <v>184.6770222558019</v>
      </c>
      <c r="N62" s="17">
        <v>4467.954051794463</v>
      </c>
      <c r="O62" s="17">
        <v>0.00758017575624266</v>
      </c>
      <c r="P62" s="17">
        <v>4467.946471618707</v>
      </c>
      <c r="Q62" s="17">
        <v>0</v>
      </c>
      <c r="R62" s="17">
        <v>0</v>
      </c>
      <c r="S62" s="17">
        <v>0</v>
      </c>
      <c r="T62" s="22">
        <f t="shared" si="0"/>
        <v>201109</v>
      </c>
    </row>
    <row r="63" spans="1:20" s="18" customFormat="1" ht="14.25">
      <c r="A63" s="32">
        <v>201112</v>
      </c>
      <c r="B63" s="17">
        <v>14704.072697625788</v>
      </c>
      <c r="C63" s="17">
        <v>257.7323458458986</v>
      </c>
      <c r="D63" s="17">
        <v>14446.34035177989</v>
      </c>
      <c r="E63" s="17">
        <v>13393.904642842615</v>
      </c>
      <c r="F63" s="17">
        <v>201.51955585522276</v>
      </c>
      <c r="G63" s="17">
        <v>13192.385086987393</v>
      </c>
      <c r="H63" s="17">
        <v>15064.001223808003</v>
      </c>
      <c r="I63" s="17">
        <v>343.8762789396259</v>
      </c>
      <c r="J63" s="17">
        <v>14720.124944868377</v>
      </c>
      <c r="K63" s="17">
        <v>99.53424695172215</v>
      </c>
      <c r="L63" s="17">
        <v>0</v>
      </c>
      <c r="M63" s="17">
        <v>99.53424695172215</v>
      </c>
      <c r="N63" s="17">
        <v>5703.70294181084</v>
      </c>
      <c r="O63" s="17">
        <v>2525.8153268824726</v>
      </c>
      <c r="P63" s="17">
        <v>3177.8876149283674</v>
      </c>
      <c r="Q63" s="17">
        <v>0</v>
      </c>
      <c r="R63" s="17">
        <v>0</v>
      </c>
      <c r="S63" s="17">
        <v>0</v>
      </c>
      <c r="T63" s="22">
        <f t="shared" si="0"/>
        <v>201112</v>
      </c>
    </row>
    <row r="64" spans="1:20" s="18" customFormat="1" ht="14.25">
      <c r="A64" s="32">
        <v>201203</v>
      </c>
      <c r="B64" s="17">
        <v>15616.973458041019</v>
      </c>
      <c r="C64" s="17">
        <v>301.52088642372</v>
      </c>
      <c r="D64" s="17">
        <v>15315.4525716173</v>
      </c>
      <c r="E64" s="17">
        <v>12969.128713720609</v>
      </c>
      <c r="F64" s="17">
        <v>531.3116272040601</v>
      </c>
      <c r="G64" s="34">
        <v>12437.81708651655</v>
      </c>
      <c r="H64" s="17">
        <v>11797.654052652739</v>
      </c>
      <c r="I64" s="17">
        <v>222.07872950114216</v>
      </c>
      <c r="J64" s="17">
        <v>11575.575323151597</v>
      </c>
      <c r="K64" s="17">
        <v>84.76541802919091</v>
      </c>
      <c r="L64" s="17">
        <v>0</v>
      </c>
      <c r="M64" s="17">
        <v>84.76541802919091</v>
      </c>
      <c r="N64" s="17">
        <v>2509.130608667401</v>
      </c>
      <c r="O64" s="17">
        <v>179.24409596031785</v>
      </c>
      <c r="P64" s="17">
        <v>2329.886512707083</v>
      </c>
      <c r="Q64" s="17">
        <v>0</v>
      </c>
      <c r="R64" s="17">
        <v>0</v>
      </c>
      <c r="S64" s="17">
        <v>0</v>
      </c>
      <c r="T64" s="22">
        <f t="shared" si="0"/>
        <v>201203</v>
      </c>
    </row>
    <row r="65" spans="1:20" s="18" customFormat="1" ht="14.25">
      <c r="A65" s="32">
        <v>201206</v>
      </c>
      <c r="B65" s="17">
        <v>16603.99773662756</v>
      </c>
      <c r="C65" s="17">
        <v>257.01955078</v>
      </c>
      <c r="D65" s="17">
        <v>16346.978185847556</v>
      </c>
      <c r="E65" s="17">
        <v>13249.206375154612</v>
      </c>
      <c r="F65" s="17">
        <v>385.415782149</v>
      </c>
      <c r="G65" s="34">
        <v>12863.79059300561</v>
      </c>
      <c r="H65" s="17">
        <v>12479.850716550061</v>
      </c>
      <c r="I65" s="17">
        <v>241.36577578494382</v>
      </c>
      <c r="J65" s="17">
        <v>12238.484940765118</v>
      </c>
      <c r="K65" s="17">
        <v>83.1149250599998</v>
      </c>
      <c r="L65" s="17">
        <v>0</v>
      </c>
      <c r="M65" s="17">
        <v>83.1149250599998</v>
      </c>
      <c r="N65" s="17">
        <v>2550.756464057041</v>
      </c>
      <c r="O65" s="17">
        <v>150.0945083299962</v>
      </c>
      <c r="P65" s="17">
        <v>2400.6619557270446</v>
      </c>
      <c r="Q65" s="17">
        <v>0</v>
      </c>
      <c r="R65" s="17">
        <v>0</v>
      </c>
      <c r="S65" s="17">
        <v>0</v>
      </c>
      <c r="T65" s="22">
        <f t="shared" si="0"/>
        <v>201206</v>
      </c>
    </row>
    <row r="66" spans="1:20" s="18" customFormat="1" ht="14.25">
      <c r="A66" s="32">
        <v>201209</v>
      </c>
      <c r="B66" s="17">
        <v>17206.46327437006</v>
      </c>
      <c r="C66" s="17">
        <v>637.62415374</v>
      </c>
      <c r="D66" s="17">
        <v>16568.83912063006</v>
      </c>
      <c r="E66" s="17">
        <v>12504.0792166801</v>
      </c>
      <c r="F66" s="17">
        <v>383.19671339999996</v>
      </c>
      <c r="G66" s="34">
        <v>12120.8825032801</v>
      </c>
      <c r="H66" s="17">
        <v>12354.655006933264</v>
      </c>
      <c r="I66" s="17">
        <v>224.03254133954</v>
      </c>
      <c r="J66" s="17">
        <v>12130.622465593724</v>
      </c>
      <c r="K66" s="17">
        <v>86.36730371999982</v>
      </c>
      <c r="L66" s="17">
        <v>0</v>
      </c>
      <c r="M66" s="17">
        <v>86.36730371999982</v>
      </c>
      <c r="N66" s="17">
        <v>2487.994086856855</v>
      </c>
      <c r="O66" s="17">
        <v>150.07553332999998</v>
      </c>
      <c r="P66" s="17">
        <v>2337.9185535268552</v>
      </c>
      <c r="Q66" s="17">
        <v>0</v>
      </c>
      <c r="R66" s="17">
        <v>0</v>
      </c>
      <c r="S66" s="17">
        <v>0</v>
      </c>
      <c r="T66" s="22">
        <f t="shared" si="0"/>
        <v>201209</v>
      </c>
    </row>
    <row r="67" spans="1:20" s="18" customFormat="1" ht="14.25">
      <c r="A67" s="32">
        <v>201212</v>
      </c>
      <c r="B67" s="17">
        <v>18763.17708476915</v>
      </c>
      <c r="C67" s="17">
        <v>501.26370350999997</v>
      </c>
      <c r="D67" s="17">
        <v>18261.91338125915</v>
      </c>
      <c r="E67" s="17">
        <v>12163.62496292325</v>
      </c>
      <c r="F67" s="17">
        <v>344.67699576999996</v>
      </c>
      <c r="G67" s="34">
        <v>11818.94796715325</v>
      </c>
      <c r="H67" s="17">
        <v>11800.968575738943</v>
      </c>
      <c r="I67" s="17">
        <v>464.1403048598226</v>
      </c>
      <c r="J67" s="17">
        <v>11336.828270879121</v>
      </c>
      <c r="K67" s="17">
        <v>98.54620644788994</v>
      </c>
      <c r="L67" s="17">
        <v>9.853220907889844</v>
      </c>
      <c r="M67" s="17">
        <v>88.6929855400001</v>
      </c>
      <c r="N67" s="17">
        <v>2443.5374546968596</v>
      </c>
      <c r="O67" s="17">
        <v>150.1416969499976</v>
      </c>
      <c r="P67" s="17">
        <v>2293.395757746862</v>
      </c>
      <c r="Q67" s="17">
        <v>0</v>
      </c>
      <c r="R67" s="17">
        <v>0</v>
      </c>
      <c r="S67" s="17">
        <v>0</v>
      </c>
      <c r="T67" s="22">
        <f t="shared" si="0"/>
        <v>201212</v>
      </c>
    </row>
    <row r="68" spans="1:20" s="18" customFormat="1" ht="14.25">
      <c r="A68" s="32">
        <v>201303</v>
      </c>
      <c r="B68" s="17">
        <v>21186.70833779261</v>
      </c>
      <c r="C68" s="17">
        <v>822.54282313815</v>
      </c>
      <c r="D68" s="17">
        <v>20364.165514654458</v>
      </c>
      <c r="E68" s="17">
        <v>11888.41947805197</v>
      </c>
      <c r="F68" s="17">
        <v>209.22143008</v>
      </c>
      <c r="G68" s="34">
        <v>11679.19804797197</v>
      </c>
      <c r="H68" s="17">
        <v>11566.390307470348</v>
      </c>
      <c r="I68" s="17">
        <v>475.3750350469429</v>
      </c>
      <c r="J68" s="17">
        <v>11091.015272423405</v>
      </c>
      <c r="K68" s="17">
        <v>83.16132960000007</v>
      </c>
      <c r="L68" s="17">
        <v>0</v>
      </c>
      <c r="M68" s="17">
        <v>83.16132960000007</v>
      </c>
      <c r="N68" s="17">
        <v>2432.698265226299</v>
      </c>
      <c r="O68" s="17">
        <v>198.82656546637705</v>
      </c>
      <c r="P68" s="17">
        <v>2233.871699759922</v>
      </c>
      <c r="Q68" s="17">
        <v>0</v>
      </c>
      <c r="R68" s="17">
        <v>0</v>
      </c>
      <c r="S68" s="17">
        <v>0</v>
      </c>
      <c r="T68" s="22">
        <f t="shared" si="0"/>
        <v>201303</v>
      </c>
    </row>
    <row r="69" spans="1:20" s="18" customFormat="1" ht="14.25">
      <c r="A69" s="32">
        <v>201306</v>
      </c>
      <c r="B69" s="17">
        <v>22556.53405916052</v>
      </c>
      <c r="C69" s="17">
        <v>855.33618718552</v>
      </c>
      <c r="D69" s="17">
        <v>21701.197871974997</v>
      </c>
      <c r="E69" s="17">
        <v>11017.27639425618</v>
      </c>
      <c r="F69" s="17">
        <v>619.82193934046</v>
      </c>
      <c r="G69" s="34">
        <v>10397.45445491572</v>
      </c>
      <c r="H69" s="17">
        <v>10141.328947904734</v>
      </c>
      <c r="I69" s="17">
        <v>463.96359712065674</v>
      </c>
      <c r="J69" s="17">
        <v>9677.365350784077</v>
      </c>
      <c r="K69" s="17">
        <v>87.84074117616012</v>
      </c>
      <c r="L69" s="17">
        <v>3.830590136160055</v>
      </c>
      <c r="M69" s="17">
        <v>84.01015104000007</v>
      </c>
      <c r="N69" s="17">
        <v>2314.712183086405</v>
      </c>
      <c r="O69" s="17">
        <v>220.51505703388318</v>
      </c>
      <c r="P69" s="17">
        <v>2094.1971260525215</v>
      </c>
      <c r="Q69" s="17">
        <v>0</v>
      </c>
      <c r="R69" s="17">
        <v>0</v>
      </c>
      <c r="S69" s="17">
        <v>0</v>
      </c>
      <c r="T69" s="22">
        <f t="shared" si="0"/>
        <v>201306</v>
      </c>
    </row>
    <row r="70" spans="1:20" s="18" customFormat="1" ht="14.25">
      <c r="A70" s="32">
        <v>201309</v>
      </c>
      <c r="B70" s="17">
        <v>22408.63326325911</v>
      </c>
      <c r="C70" s="17">
        <v>806.79391254</v>
      </c>
      <c r="D70" s="17">
        <v>21601.83935071911</v>
      </c>
      <c r="E70" s="17">
        <v>10437.366332315889</v>
      </c>
      <c r="F70" s="17">
        <v>231.68358210209</v>
      </c>
      <c r="G70" s="34">
        <v>10205.682750213798</v>
      </c>
      <c r="H70" s="17">
        <v>9750.298362684842</v>
      </c>
      <c r="I70" s="17">
        <v>457.22831422002</v>
      </c>
      <c r="J70" s="17">
        <v>9293.070048464822</v>
      </c>
      <c r="K70" s="17">
        <v>90.16392173144993</v>
      </c>
      <c r="L70" s="17">
        <v>5.00570161145</v>
      </c>
      <c r="M70" s="17">
        <v>85.15822011999994</v>
      </c>
      <c r="N70" s="17">
        <v>2199.7035680071685</v>
      </c>
      <c r="O70" s="17">
        <v>181.76092371577002</v>
      </c>
      <c r="P70" s="17">
        <v>2017.9426442913984</v>
      </c>
      <c r="Q70" s="17">
        <v>0</v>
      </c>
      <c r="R70" s="17">
        <v>0</v>
      </c>
      <c r="S70" s="17">
        <v>0</v>
      </c>
      <c r="T70" s="22">
        <f t="shared" si="0"/>
        <v>201309</v>
      </c>
    </row>
    <row r="71" spans="1:20" s="18" customFormat="1" ht="14.25">
      <c r="A71" s="32">
        <v>201312</v>
      </c>
      <c r="B71" s="17">
        <v>20526.47929847123</v>
      </c>
      <c r="C71" s="17">
        <v>751.50720478109</v>
      </c>
      <c r="D71" s="17">
        <v>19774.97209369014</v>
      </c>
      <c r="E71" s="17">
        <v>9511.378777005211</v>
      </c>
      <c r="F71" s="17">
        <v>293.8651370951</v>
      </c>
      <c r="G71" s="34">
        <v>9217.51363991011</v>
      </c>
      <c r="H71" s="17">
        <v>10052.022183335814</v>
      </c>
      <c r="I71" s="17">
        <v>279.023029702945</v>
      </c>
      <c r="J71" s="17">
        <v>9772.999153632869</v>
      </c>
      <c r="K71" s="17">
        <v>83.56731300999999</v>
      </c>
      <c r="L71" s="17">
        <v>0</v>
      </c>
      <c r="M71" s="17">
        <v>83.56731300999999</v>
      </c>
      <c r="N71" s="17">
        <v>2065.564155947985</v>
      </c>
      <c r="O71" s="17">
        <v>270.8575992137449</v>
      </c>
      <c r="P71" s="17">
        <v>1794.70655673424</v>
      </c>
      <c r="Q71" s="17">
        <v>0</v>
      </c>
      <c r="R71" s="17">
        <v>0</v>
      </c>
      <c r="S71" s="17">
        <v>0</v>
      </c>
      <c r="T71" s="22">
        <f t="shared" si="0"/>
        <v>201312</v>
      </c>
    </row>
    <row r="72" spans="1:20" s="18" customFormat="1" ht="14.25">
      <c r="A72" s="32">
        <v>201403</v>
      </c>
      <c r="B72" s="17">
        <v>20316.22159249293</v>
      </c>
      <c r="C72" s="17">
        <v>572.33490953111</v>
      </c>
      <c r="D72" s="17">
        <v>19743.886682961824</v>
      </c>
      <c r="E72" s="17">
        <v>10427.66526650107</v>
      </c>
      <c r="F72" s="17">
        <v>784.45100659715</v>
      </c>
      <c r="G72" s="34">
        <v>9643.214259903922</v>
      </c>
      <c r="H72" s="17">
        <v>10296.569311124422</v>
      </c>
      <c r="I72" s="17">
        <v>459.81214631837264</v>
      </c>
      <c r="J72" s="17">
        <v>9836.75716480605</v>
      </c>
      <c r="K72" s="17">
        <v>85.14063496000007</v>
      </c>
      <c r="L72" s="17">
        <v>0</v>
      </c>
      <c r="M72" s="17">
        <v>85.14063496000007</v>
      </c>
      <c r="N72" s="17">
        <v>2003.1528572264788</v>
      </c>
      <c r="O72" s="17">
        <v>170.93565706761729</v>
      </c>
      <c r="P72" s="17">
        <v>1832.2172001588615</v>
      </c>
      <c r="Q72" s="17">
        <v>0</v>
      </c>
      <c r="R72" s="17">
        <v>0</v>
      </c>
      <c r="S72" s="17">
        <v>0</v>
      </c>
      <c r="T72" s="22">
        <f t="shared" si="0"/>
        <v>201403</v>
      </c>
    </row>
    <row r="73" spans="1:20" s="18" customFormat="1" ht="14.25">
      <c r="A73" s="32">
        <v>201406</v>
      </c>
      <c r="B73" s="17">
        <v>20645.5503874289</v>
      </c>
      <c r="C73" s="17">
        <v>936.4134255944999</v>
      </c>
      <c r="D73" s="17">
        <v>19709.1369618344</v>
      </c>
      <c r="E73" s="17">
        <v>11073.03337520537</v>
      </c>
      <c r="F73" s="17">
        <v>1402.4940697829102</v>
      </c>
      <c r="G73" s="34">
        <v>9670.53930542246</v>
      </c>
      <c r="H73" s="17">
        <v>9532.751929987377</v>
      </c>
      <c r="I73" s="17">
        <v>450.55309330187</v>
      </c>
      <c r="J73" s="17">
        <v>9082.198836685506</v>
      </c>
      <c r="K73" s="17">
        <v>17.399777647661345</v>
      </c>
      <c r="L73" s="17">
        <v>0</v>
      </c>
      <c r="M73" s="17">
        <v>17.399777647661345</v>
      </c>
      <c r="N73" s="17">
        <v>2133.5450645424644</v>
      </c>
      <c r="O73" s="17">
        <v>128.3678054535</v>
      </c>
      <c r="P73" s="17">
        <v>2005.1772590889643</v>
      </c>
      <c r="Q73" s="17">
        <v>0</v>
      </c>
      <c r="R73" s="17">
        <v>0</v>
      </c>
      <c r="S73" s="17">
        <v>0</v>
      </c>
      <c r="T73" s="22">
        <f t="shared" si="0"/>
        <v>201406</v>
      </c>
    </row>
    <row r="74" spans="1:20" s="18" customFormat="1" ht="14.25">
      <c r="A74" s="32">
        <v>201409</v>
      </c>
      <c r="B74" s="17">
        <v>21849.68498285047</v>
      </c>
      <c r="C74" s="17">
        <v>1276.02308977123</v>
      </c>
      <c r="D74" s="17">
        <v>20573.66189307924</v>
      </c>
      <c r="E74" s="17">
        <v>10404.51514301407</v>
      </c>
      <c r="F74" s="17">
        <v>924.81212734002</v>
      </c>
      <c r="G74" s="34">
        <v>9479.70301567405</v>
      </c>
      <c r="H74" s="17">
        <v>10582.415538160923</v>
      </c>
      <c r="I74" s="17">
        <v>785.0392985928687</v>
      </c>
      <c r="J74" s="17">
        <v>9797.376239568055</v>
      </c>
      <c r="K74" s="17">
        <v>27.866856896221538</v>
      </c>
      <c r="L74" s="17">
        <v>10.001564610790112</v>
      </c>
      <c r="M74" s="17">
        <v>17.865292285431426</v>
      </c>
      <c r="N74" s="17">
        <v>2378.5176168095563</v>
      </c>
      <c r="O74" s="17">
        <v>110.58548806645122</v>
      </c>
      <c r="P74" s="17">
        <v>2267.9321287431053</v>
      </c>
      <c r="Q74" s="17">
        <v>0</v>
      </c>
      <c r="R74" s="17">
        <v>0</v>
      </c>
      <c r="S74" s="17">
        <v>0</v>
      </c>
      <c r="T74" s="22">
        <f t="shared" si="0"/>
        <v>201409</v>
      </c>
    </row>
    <row r="75" spans="1:20" s="18" customFormat="1" ht="14.25">
      <c r="A75" s="32">
        <v>201412</v>
      </c>
      <c r="B75" s="17">
        <v>22068.200045089</v>
      </c>
      <c r="C75" s="17">
        <v>992.556149742</v>
      </c>
      <c r="D75" s="17">
        <v>21075.643895347</v>
      </c>
      <c r="E75" s="17">
        <v>9403.9256899844</v>
      </c>
      <c r="F75" s="17">
        <v>621.1034389</v>
      </c>
      <c r="G75" s="34">
        <v>8782.8222510844</v>
      </c>
      <c r="H75" s="17">
        <v>15404.478543374</v>
      </c>
      <c r="I75" s="17">
        <v>108.91488092389999</v>
      </c>
      <c r="J75" s="17">
        <v>15295.5636624501</v>
      </c>
      <c r="K75" s="17">
        <v>28.273396546</v>
      </c>
      <c r="L75" s="17">
        <v>9.9985572771</v>
      </c>
      <c r="M75" s="17">
        <v>18.274839268900003</v>
      </c>
      <c r="N75" s="17">
        <v>1210.86537985</v>
      </c>
      <c r="O75" s="17">
        <v>0.99999999</v>
      </c>
      <c r="P75" s="17">
        <v>1209.86537986</v>
      </c>
      <c r="Q75" s="17">
        <v>0</v>
      </c>
      <c r="R75" s="17">
        <v>0</v>
      </c>
      <c r="S75" s="17">
        <v>0</v>
      </c>
      <c r="T75" s="22">
        <f t="shared" si="0"/>
        <v>201412</v>
      </c>
    </row>
    <row r="76" spans="1:20" s="18" customFormat="1" ht="14.25">
      <c r="A76" s="32">
        <v>201501</v>
      </c>
      <c r="B76" s="17">
        <v>23805.24874839</v>
      </c>
      <c r="C76" s="17">
        <v>516.05569487</v>
      </c>
      <c r="D76" s="17">
        <v>23289.19305352</v>
      </c>
      <c r="E76" s="17">
        <v>10314.783060813399</v>
      </c>
      <c r="F76" s="17">
        <v>951.09297833</v>
      </c>
      <c r="G76" s="34">
        <v>9363.6900824834</v>
      </c>
      <c r="H76" s="17">
        <v>15946.879390516398</v>
      </c>
      <c r="I76" s="17">
        <v>345.7131351048</v>
      </c>
      <c r="J76" s="17">
        <v>15601.1662554116</v>
      </c>
      <c r="K76" s="17">
        <v>28.4050315126</v>
      </c>
      <c r="L76" s="17">
        <v>9.9328646542</v>
      </c>
      <c r="M76" s="17">
        <v>18.4721668584</v>
      </c>
      <c r="N76" s="17">
        <v>1245.742601497</v>
      </c>
      <c r="O76" s="17">
        <v>0.39983672</v>
      </c>
      <c r="P76" s="17">
        <v>1245.342764777</v>
      </c>
      <c r="Q76" s="17">
        <v>0</v>
      </c>
      <c r="R76" s="17">
        <v>0</v>
      </c>
      <c r="S76" s="17">
        <v>0</v>
      </c>
      <c r="T76" s="22">
        <f t="shared" si="0"/>
        <v>201501</v>
      </c>
    </row>
    <row r="77" spans="1:20" s="18" customFormat="1" ht="14.25">
      <c r="A77" s="32">
        <v>201502</v>
      </c>
      <c r="B77" s="17">
        <v>22950.671426905</v>
      </c>
      <c r="C77" s="17">
        <v>345.29117109000003</v>
      </c>
      <c r="D77" s="17">
        <v>22605.380255815</v>
      </c>
      <c r="E77" s="17">
        <v>11271.215255764</v>
      </c>
      <c r="F77" s="17">
        <v>962.78560383</v>
      </c>
      <c r="G77" s="34">
        <v>10308.429651934</v>
      </c>
      <c r="H77" s="17">
        <v>15394.373351089102</v>
      </c>
      <c r="I77" s="17">
        <v>390.506170008</v>
      </c>
      <c r="J77" s="17">
        <v>15003.867181081101</v>
      </c>
      <c r="K77" s="17">
        <v>23.7947671959</v>
      </c>
      <c r="L77" s="17">
        <v>0</v>
      </c>
      <c r="M77" s="17">
        <v>23.7947671959</v>
      </c>
      <c r="N77" s="17">
        <v>1319.2038971509999</v>
      </c>
      <c r="O77" s="17">
        <v>1.6591791839999999</v>
      </c>
      <c r="P77" s="17">
        <v>1317.5447179669998</v>
      </c>
      <c r="Q77" s="17">
        <v>0</v>
      </c>
      <c r="R77" s="17">
        <v>0</v>
      </c>
      <c r="S77" s="17">
        <v>0</v>
      </c>
      <c r="T77" s="22">
        <f t="shared" si="0"/>
        <v>201502</v>
      </c>
    </row>
    <row r="78" spans="1:20" s="18" customFormat="1" ht="14.25">
      <c r="A78" s="32">
        <v>201503</v>
      </c>
      <c r="B78" s="17">
        <v>23092.94832</v>
      </c>
      <c r="C78" s="17">
        <v>772.4275213</v>
      </c>
      <c r="D78" s="17">
        <v>22320.5207987</v>
      </c>
      <c r="E78" s="17">
        <v>11816.422</v>
      </c>
      <c r="F78" s="17">
        <v>1016.975646</v>
      </c>
      <c r="G78" s="34">
        <v>10799.446354</v>
      </c>
      <c r="H78" s="17">
        <v>15239.26636107457</v>
      </c>
      <c r="I78" s="17">
        <v>360.87935653211997</v>
      </c>
      <c r="J78" s="17">
        <v>14878.38700454245</v>
      </c>
      <c r="K78" s="17">
        <v>23.97639103</v>
      </c>
      <c r="L78" s="17">
        <v>0</v>
      </c>
      <c r="M78" s="17">
        <v>23.97639103</v>
      </c>
      <c r="N78" s="17">
        <v>1264.5136451866701</v>
      </c>
      <c r="O78" s="17">
        <v>1.026774593</v>
      </c>
      <c r="P78" s="17">
        <v>1263.4868705936701</v>
      </c>
      <c r="Q78" s="17">
        <v>0</v>
      </c>
      <c r="R78" s="17">
        <v>0</v>
      </c>
      <c r="S78" s="17">
        <v>0</v>
      </c>
      <c r="T78" s="22">
        <v>201503</v>
      </c>
    </row>
    <row r="79" spans="1:20" s="18" customFormat="1" ht="14.25">
      <c r="A79" s="32">
        <v>201504</v>
      </c>
      <c r="B79" s="17">
        <v>23100</v>
      </c>
      <c r="C79" s="17">
        <v>654</v>
      </c>
      <c r="D79" s="17">
        <v>22446</v>
      </c>
      <c r="E79" s="17">
        <v>11761</v>
      </c>
      <c r="F79" s="17">
        <v>926</v>
      </c>
      <c r="G79" s="18">
        <v>10835</v>
      </c>
      <c r="H79" s="17">
        <v>14598</v>
      </c>
      <c r="I79" s="17">
        <v>309</v>
      </c>
      <c r="J79" s="17">
        <v>14289</v>
      </c>
      <c r="K79" s="17">
        <v>23</v>
      </c>
      <c r="L79" s="17">
        <v>0</v>
      </c>
      <c r="M79" s="17">
        <v>23</v>
      </c>
      <c r="N79" s="17">
        <v>1213</v>
      </c>
      <c r="O79" s="17">
        <v>2</v>
      </c>
      <c r="P79" s="17">
        <v>1211</v>
      </c>
      <c r="Q79" s="17">
        <v>0</v>
      </c>
      <c r="R79" s="17">
        <v>0</v>
      </c>
      <c r="S79" s="17">
        <v>0</v>
      </c>
      <c r="T79" s="22">
        <v>201504</v>
      </c>
    </row>
    <row r="80" spans="1:20" s="18" customFormat="1" ht="14.25">
      <c r="A80" s="32">
        <v>201505</v>
      </c>
      <c r="B80" s="17">
        <v>23218</v>
      </c>
      <c r="C80" s="17">
        <v>544</v>
      </c>
      <c r="D80" s="17">
        <v>22674</v>
      </c>
      <c r="E80" s="17">
        <v>10271</v>
      </c>
      <c r="F80" s="17">
        <v>1148</v>
      </c>
      <c r="G80" s="34">
        <v>9123</v>
      </c>
      <c r="H80" s="17">
        <v>14502</v>
      </c>
      <c r="I80" s="17">
        <v>213</v>
      </c>
      <c r="J80" s="17">
        <v>14289</v>
      </c>
      <c r="K80" s="17">
        <v>24</v>
      </c>
      <c r="L80" s="17">
        <v>0</v>
      </c>
      <c r="M80" s="17">
        <v>24</v>
      </c>
      <c r="N80" s="17">
        <v>1024</v>
      </c>
      <c r="O80" s="17">
        <v>15</v>
      </c>
      <c r="P80" s="17">
        <v>1009</v>
      </c>
      <c r="Q80" s="17">
        <v>0</v>
      </c>
      <c r="R80" s="17">
        <v>0</v>
      </c>
      <c r="S80" s="17">
        <v>0</v>
      </c>
      <c r="T80" s="22">
        <v>201505</v>
      </c>
    </row>
    <row r="81" spans="1:20" s="18" customFormat="1" ht="14.25">
      <c r="A81" s="32">
        <v>201506</v>
      </c>
      <c r="B81" s="17">
        <v>23068.413</v>
      </c>
      <c r="C81" s="17">
        <v>690.686</v>
      </c>
      <c r="D81" s="17">
        <v>22377.727</v>
      </c>
      <c r="E81" s="17">
        <v>11602.762</v>
      </c>
      <c r="F81" s="17">
        <v>1219.181</v>
      </c>
      <c r="G81" s="34">
        <v>10383.581</v>
      </c>
      <c r="H81" s="17">
        <v>14754.046</v>
      </c>
      <c r="I81" s="17">
        <v>323.246</v>
      </c>
      <c r="J81" s="17">
        <v>14430.8</v>
      </c>
      <c r="K81" s="17">
        <v>27.686</v>
      </c>
      <c r="L81" s="17">
        <v>0</v>
      </c>
      <c r="M81" s="17">
        <v>27.686</v>
      </c>
      <c r="N81" s="17">
        <v>1346.8</v>
      </c>
      <c r="O81" s="17">
        <v>1.128</v>
      </c>
      <c r="P81" s="17">
        <v>1345.672</v>
      </c>
      <c r="Q81" s="17">
        <v>0</v>
      </c>
      <c r="R81" s="17">
        <v>0</v>
      </c>
      <c r="S81" s="17">
        <v>0</v>
      </c>
      <c r="T81" s="22">
        <v>201506</v>
      </c>
    </row>
    <row r="82" spans="1:20" s="18" customFormat="1" ht="14.25">
      <c r="A82" s="32">
        <v>201507</v>
      </c>
      <c r="B82" s="17">
        <v>23121.4</v>
      </c>
      <c r="C82" s="17">
        <v>632.61</v>
      </c>
      <c r="D82" s="17">
        <v>22488.79</v>
      </c>
      <c r="E82" s="17">
        <v>12430.04</v>
      </c>
      <c r="F82" s="17">
        <v>1635.54</v>
      </c>
      <c r="G82" s="17">
        <v>10794.5</v>
      </c>
      <c r="H82" s="17">
        <v>15078.75</v>
      </c>
      <c r="I82" s="17">
        <v>414.5</v>
      </c>
      <c r="J82" s="17">
        <v>14664.25</v>
      </c>
      <c r="K82" s="17">
        <v>28</v>
      </c>
      <c r="L82" s="17">
        <v>0</v>
      </c>
      <c r="M82" s="17">
        <v>28</v>
      </c>
      <c r="N82" s="17">
        <v>1365.13</v>
      </c>
      <c r="O82" s="17">
        <v>0.38</v>
      </c>
      <c r="P82" s="17">
        <v>1364.75</v>
      </c>
      <c r="Q82" s="17">
        <v>0</v>
      </c>
      <c r="R82" s="17">
        <v>0</v>
      </c>
      <c r="S82" s="17">
        <v>0</v>
      </c>
      <c r="T82" s="22">
        <v>201507</v>
      </c>
    </row>
    <row r="83" spans="1:20" s="18" customFormat="1" ht="14.25">
      <c r="A83" s="32">
        <v>201508</v>
      </c>
      <c r="B83" s="17">
        <v>22929</v>
      </c>
      <c r="C83" s="17">
        <v>562</v>
      </c>
      <c r="D83" s="17">
        <v>22367.05</v>
      </c>
      <c r="E83" s="17">
        <v>11808.85</v>
      </c>
      <c r="F83" s="17">
        <v>1468.42</v>
      </c>
      <c r="G83" s="17">
        <v>10340.43</v>
      </c>
      <c r="H83" s="17">
        <v>15150.03</v>
      </c>
      <c r="I83" s="17">
        <v>455.73</v>
      </c>
      <c r="J83" s="17">
        <v>14694.29</v>
      </c>
      <c r="K83" s="17">
        <v>28</v>
      </c>
      <c r="L83" s="17">
        <v>0</v>
      </c>
      <c r="M83" s="17">
        <v>28</v>
      </c>
      <c r="N83" s="17">
        <v>1343.1</v>
      </c>
      <c r="O83" s="17">
        <v>0.64</v>
      </c>
      <c r="P83" s="17">
        <v>1342.45</v>
      </c>
      <c r="Q83" s="17">
        <v>0</v>
      </c>
      <c r="R83" s="17">
        <v>0</v>
      </c>
      <c r="S83" s="17">
        <v>0</v>
      </c>
      <c r="T83" s="22">
        <v>201508</v>
      </c>
    </row>
    <row r="84" spans="1:20" s="18" customFormat="1" ht="14.25">
      <c r="A84" s="32">
        <v>201509</v>
      </c>
      <c r="B84" s="17">
        <v>23714</v>
      </c>
      <c r="C84" s="17">
        <v>577</v>
      </c>
      <c r="D84" s="17">
        <v>23136.95</v>
      </c>
      <c r="E84" s="17">
        <v>12211</v>
      </c>
      <c r="F84" s="17">
        <v>1617</v>
      </c>
      <c r="G84" s="17">
        <v>10594.54</v>
      </c>
      <c r="H84" s="17">
        <v>15110</v>
      </c>
      <c r="I84" s="17">
        <v>509</v>
      </c>
      <c r="J84" s="17">
        <v>14600.32</v>
      </c>
      <c r="K84" s="17">
        <v>27</v>
      </c>
      <c r="L84" s="17">
        <v>0</v>
      </c>
      <c r="M84" s="17">
        <v>27</v>
      </c>
      <c r="N84" s="17">
        <v>1374</v>
      </c>
      <c r="O84" s="17">
        <v>41</v>
      </c>
      <c r="P84" s="17">
        <v>1332.71</v>
      </c>
      <c r="Q84" s="17">
        <v>0</v>
      </c>
      <c r="R84" s="17">
        <v>0</v>
      </c>
      <c r="S84" s="17">
        <v>0</v>
      </c>
      <c r="T84" s="22">
        <v>201509</v>
      </c>
    </row>
    <row r="85" spans="1:20" s="18" customFormat="1" ht="14.25">
      <c r="A85" s="32">
        <v>201510</v>
      </c>
      <c r="B85" s="17">
        <v>23988.28</v>
      </c>
      <c r="C85" s="17">
        <v>761.43</v>
      </c>
      <c r="D85" s="17">
        <v>23226.85</v>
      </c>
      <c r="E85" s="17">
        <v>12510.97</v>
      </c>
      <c r="F85" s="17">
        <v>1828.38</v>
      </c>
      <c r="G85" s="17">
        <v>10682.59</v>
      </c>
      <c r="H85" s="17">
        <v>14300.54</v>
      </c>
      <c r="I85" s="17">
        <v>376.98</v>
      </c>
      <c r="J85" s="17">
        <v>13923.560000000001</v>
      </c>
      <c r="K85" s="17">
        <v>27.33</v>
      </c>
      <c r="L85" s="17">
        <v>0</v>
      </c>
      <c r="M85" s="17">
        <v>27.33</v>
      </c>
      <c r="N85" s="17">
        <v>1975.75</v>
      </c>
      <c r="O85" s="17">
        <v>42.65</v>
      </c>
      <c r="P85" s="17">
        <v>1933.1</v>
      </c>
      <c r="Q85" s="17">
        <v>0</v>
      </c>
      <c r="R85" s="17">
        <v>0</v>
      </c>
      <c r="S85" s="17">
        <v>0</v>
      </c>
      <c r="T85" s="22">
        <v>201510</v>
      </c>
    </row>
    <row r="86" spans="1:20" s="18" customFormat="1" ht="14.25">
      <c r="A86" s="32">
        <v>201511</v>
      </c>
      <c r="B86" s="17">
        <v>24610</v>
      </c>
      <c r="C86" s="17">
        <v>907</v>
      </c>
      <c r="D86" s="17">
        <v>23703</v>
      </c>
      <c r="E86" s="17">
        <v>12848</v>
      </c>
      <c r="F86" s="17">
        <v>1818</v>
      </c>
      <c r="G86" s="17">
        <v>11030</v>
      </c>
      <c r="H86" s="17">
        <v>14556</v>
      </c>
      <c r="I86" s="17">
        <v>328</v>
      </c>
      <c r="J86" s="17">
        <v>14228</v>
      </c>
      <c r="K86" s="17">
        <v>26</v>
      </c>
      <c r="L86" s="17">
        <v>0</v>
      </c>
      <c r="M86" s="17">
        <v>26</v>
      </c>
      <c r="N86" s="17">
        <v>1987</v>
      </c>
      <c r="O86" s="17">
        <v>70</v>
      </c>
      <c r="P86" s="17">
        <v>1917</v>
      </c>
      <c r="Q86" s="17">
        <v>0</v>
      </c>
      <c r="R86" s="17">
        <v>0</v>
      </c>
      <c r="S86" s="17">
        <v>0</v>
      </c>
      <c r="T86" s="22">
        <v>201511</v>
      </c>
    </row>
    <row r="87" spans="1:20" s="18" customFormat="1" ht="14.25">
      <c r="A87" s="32">
        <v>201512</v>
      </c>
      <c r="B87" s="17">
        <v>25346</v>
      </c>
      <c r="C87" s="17">
        <v>871</v>
      </c>
      <c r="D87" s="17">
        <v>24475</v>
      </c>
      <c r="E87" s="17">
        <v>12401</v>
      </c>
      <c r="F87" s="17">
        <v>1889</v>
      </c>
      <c r="G87" s="17">
        <v>10512</v>
      </c>
      <c r="H87" s="17">
        <v>14243</v>
      </c>
      <c r="I87" s="17">
        <v>298</v>
      </c>
      <c r="J87" s="17">
        <v>13945</v>
      </c>
      <c r="K87" s="17">
        <v>31</v>
      </c>
      <c r="L87" s="17">
        <v>5</v>
      </c>
      <c r="M87" s="17">
        <v>26</v>
      </c>
      <c r="N87" s="17">
        <v>2130</v>
      </c>
      <c r="O87" s="17">
        <v>181</v>
      </c>
      <c r="P87" s="17">
        <v>1949</v>
      </c>
      <c r="Q87" s="17">
        <v>0</v>
      </c>
      <c r="R87" s="17">
        <v>0</v>
      </c>
      <c r="S87" s="17">
        <v>0</v>
      </c>
      <c r="T87" s="22">
        <v>201512</v>
      </c>
    </row>
    <row r="88" spans="1:20" ht="14.25">
      <c r="A88" s="33"/>
      <c r="B88" s="14"/>
      <c r="C88" s="14"/>
      <c r="D88" s="14"/>
      <c r="E88" s="15"/>
      <c r="F88" s="15" t="s"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4"/>
    </row>
    <row r="89" spans="1:20" ht="14.25">
      <c r="A89" s="21"/>
      <c r="B89" s="21"/>
      <c r="C89" s="21"/>
      <c r="D89" s="21"/>
      <c r="E89" s="21"/>
      <c r="T89" s="21" t="s">
        <v>0</v>
      </c>
    </row>
    <row r="90" spans="1:20" ht="14.25">
      <c r="A90" s="23"/>
      <c r="B90" s="3"/>
      <c r="C90" s="3"/>
      <c r="D90" s="3"/>
      <c r="E90" s="3"/>
      <c r="T90" s="3" t="s">
        <v>0</v>
      </c>
    </row>
    <row r="91" spans="1:20" ht="14.25">
      <c r="A91" s="3"/>
      <c r="B91" s="3"/>
      <c r="C91" s="3"/>
      <c r="D91" s="3"/>
      <c r="E91" s="3"/>
      <c r="T91" s="3" t="s">
        <v>0</v>
      </c>
    </row>
    <row r="92" spans="1:20" ht="14.25">
      <c r="A92" s="4"/>
      <c r="B92" s="4"/>
      <c r="C92" s="4"/>
      <c r="D92" s="4"/>
      <c r="E92" s="4"/>
      <c r="T92" s="4"/>
    </row>
    <row r="95" ht="14.25">
      <c r="C95" s="19" t="s">
        <v>0</v>
      </c>
    </row>
  </sheetData>
  <sheetProtection/>
  <mergeCells count="6">
    <mergeCell ref="Q8:S8"/>
    <mergeCell ref="B8:D8"/>
    <mergeCell ref="E8:G8"/>
    <mergeCell ref="H8:J8"/>
    <mergeCell ref="K8:M8"/>
    <mergeCell ref="N8:P8"/>
  </mergeCells>
  <printOptions horizontalCentered="1"/>
  <pageMargins left="0.1968503937007874" right="0.1968503937007874" top="1.1811023622047245" bottom="0.7874015748031497" header="0.3937007874015748" footer="0.3937007874015748"/>
  <pageSetup horizontalDpi="600" verticalDpi="6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Banks holdings of securities other than shares by counterpart and maturity</dc:subject>
  <dc:creator>Germeaux</dc:creator>
  <cp:keywords/>
  <dc:description/>
  <cp:lastModifiedBy>A0470</cp:lastModifiedBy>
  <cp:lastPrinted>2004-02-18T15:38:05Z</cp:lastPrinted>
  <dcterms:created xsi:type="dcterms:W3CDTF">1996-07-29T13:20:35Z</dcterms:created>
  <dcterms:modified xsi:type="dcterms:W3CDTF">2016-01-28T12:51:52Z</dcterms:modified>
  <cp:category/>
  <cp:version/>
  <cp:contentType/>
  <cp:contentStatus/>
</cp:coreProperties>
</file>