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1700" windowHeight="6210" tabRatio="601" activeTab="0"/>
  </bookViews>
  <sheets>
    <sheet name="Total" sheetId="1" r:id="rId1"/>
    <sheet name="Luxembourgeois" sheetId="2" r:id="rId2"/>
    <sheet name="Etrangers" sheetId="3" r:id="rId3"/>
  </sheets>
  <definedNames>
    <definedName name="_xlnm.Print_Titles" localSheetId="2">'Etrangers'!$6:$8</definedName>
    <definedName name="_xlnm.Print_Titles" localSheetId="1">'Luxembourgeois'!$6:$8</definedName>
    <definedName name="_xlnm.Print_Titles" localSheetId="0">'Total'!$1:$2</definedName>
  </definedNames>
  <calcPr fullCalcOnLoad="1"/>
</workbook>
</file>

<file path=xl/sharedStrings.xml><?xml version="1.0" encoding="utf-8"?>
<sst xmlns="http://schemas.openxmlformats.org/spreadsheetml/2006/main" count="282" uniqueCount="25">
  <si>
    <t>Dirigeants</t>
  </si>
  <si>
    <t xml:space="preserve"> </t>
  </si>
  <si>
    <t>Employés</t>
  </si>
  <si>
    <t>Ouvriers</t>
  </si>
  <si>
    <t>Total</t>
  </si>
  <si>
    <t>Total du personnel</t>
  </si>
  <si>
    <t>En % de</t>
  </si>
  <si>
    <t>Hommes</t>
  </si>
  <si>
    <t>Femmes</t>
  </si>
  <si>
    <r>
      <t>l'emploi total</t>
    </r>
    <r>
      <rPr>
        <vertAlign val="superscript"/>
        <sz val="11"/>
        <rFont val="Arial"/>
        <family val="2"/>
      </rPr>
      <t xml:space="preserve"> 2)</t>
    </r>
  </si>
  <si>
    <t xml:space="preserve">  </t>
  </si>
  <si>
    <t>Source: BCL</t>
  </si>
  <si>
    <t>1. Total</t>
  </si>
  <si>
    <t xml:space="preserve">  juin</t>
  </si>
  <si>
    <t xml:space="preserve">  déc.</t>
  </si>
  <si>
    <t>3. Etrangers</t>
  </si>
  <si>
    <t>2. Luxembourgeois</t>
  </si>
  <si>
    <t>(en fin de période)</t>
  </si>
  <si>
    <t>1) Les données ont été révisées pour tenir compte de nouvelles informations.</t>
  </si>
  <si>
    <t>2) Il s'agit de l'effectif étranger par rapport à l'emploi total dans les établissements de crédit luxembourgeois.</t>
  </si>
  <si>
    <t>2) Il s'agit de l'effectif luxembourgeois par rapport à l'emploi total dans les établissements de crédit luxembourgeois.</t>
  </si>
  <si>
    <t>Tableau 11.2</t>
  </si>
  <si>
    <t xml:space="preserve">2) Il s'agit de l'effectif total dans les établissements de crédit luxembourgeois par rapport à l'emploi total dans les établissements de crédit et  les professionnels du secteur financier </t>
  </si>
  <si>
    <t xml:space="preserve">    Comme, seuls les établissements de crédit ont fait l'objet d'un recensement avant 1991, cette colonne ne présente pas d'intérêt sur la période couverte.</t>
  </si>
  <si>
    <r>
      <t xml:space="preserve">Situation de l'emploi dans les établissements de crédit (1972 - 1990) </t>
    </r>
    <r>
      <rPr>
        <b/>
        <vertAlign val="superscript"/>
        <sz val="13"/>
        <color indexed="4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</si>
</sst>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@\ \ "/>
    <numFmt numFmtId="211" formatCode="##\ ###\ \ "/>
    <numFmt numFmtId="212" formatCode="0.0\ \ "/>
    <numFmt numFmtId="213" formatCode="0.0"/>
    <numFmt numFmtId="214" formatCode="##\ ##0\ \ "/>
    <numFmt numFmtId="215" formatCode="#,##0.0"/>
    <numFmt numFmtId="216" formatCode="##,##0\ \ "/>
    <numFmt numFmtId="217" formatCode="0.000"/>
    <numFmt numFmtId="218" formatCode="#,##0\ \ "/>
    <numFmt numFmtId="219" formatCode="\ \ @"/>
    <numFmt numFmtId="220" formatCode="###\ ###"/>
    <numFmt numFmtId="221" formatCode="\ \ \ @"/>
    <numFmt numFmtId="222" formatCode="0\,0"/>
    <numFmt numFmtId="223" formatCode="0\,00"/>
    <numFmt numFmtId="224" formatCode="#,##0.0\ \ "/>
    <numFmt numFmtId="225" formatCode="@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vertAlign val="superscript"/>
      <sz val="11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5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15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211" fontId="2" fillId="0" borderId="0" xfId="0" applyNumberFormat="1" applyFont="1" applyBorder="1" applyAlignment="1">
      <alignment/>
    </xf>
    <xf numFmtId="21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15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215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15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215" fontId="9" fillId="0" borderId="16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/>
    </xf>
    <xf numFmtId="214" fontId="9" fillId="0" borderId="16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210" fontId="9" fillId="0" borderId="11" xfId="0" applyNumberFormat="1" applyFont="1" applyBorder="1" applyAlignment="1">
      <alignment horizontal="right"/>
    </xf>
    <xf numFmtId="215" fontId="10" fillId="0" borderId="11" xfId="0" applyNumberFormat="1" applyFont="1" applyFill="1" applyBorder="1" applyAlignment="1">
      <alignment horizontal="center" vertical="center"/>
    </xf>
    <xf numFmtId="210" fontId="9" fillId="0" borderId="15" xfId="0" applyNumberFormat="1" applyFont="1" applyBorder="1" applyAlignment="1">
      <alignment horizontal="right"/>
    </xf>
    <xf numFmtId="214" fontId="9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210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90" zoomScaleNormal="90" zoomScalePageLayoutView="0" workbookViewId="0" topLeftCell="A1">
      <pane xSplit="1" ySplit="10" topLeftCell="B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F33" sqref="F33"/>
    </sheetView>
  </sheetViews>
  <sheetFormatPr defaultColWidth="9.140625" defaultRowHeight="12.75"/>
  <cols>
    <col min="1" max="1" width="16.7109375" style="5" customWidth="1"/>
    <col min="2" max="13" width="10.7109375" style="5" customWidth="1"/>
    <col min="14" max="14" width="14.7109375" style="6" customWidth="1"/>
    <col min="15" max="15" width="16.7109375" style="5" customWidth="1"/>
    <col min="16" max="16384" width="9.140625" style="5" customWidth="1"/>
  </cols>
  <sheetData>
    <row r="1" spans="1:15" s="2" customFormat="1" ht="16.5">
      <c r="A1" s="1" t="s">
        <v>21</v>
      </c>
      <c r="J1" s="2" t="s">
        <v>1</v>
      </c>
      <c r="N1" s="3"/>
      <c r="O1" s="1"/>
    </row>
    <row r="2" spans="1:15" ht="19.5">
      <c r="A2" s="4" t="s">
        <v>24</v>
      </c>
      <c r="O2" s="4"/>
    </row>
    <row r="3" spans="1:15" ht="15.75">
      <c r="A3" s="36" t="s">
        <v>17</v>
      </c>
      <c r="O3" s="7"/>
    </row>
    <row r="4" spans="1:15" ht="15.75">
      <c r="A4" s="7"/>
      <c r="O4" s="7"/>
    </row>
    <row r="5" spans="1:15" ht="15.75">
      <c r="A5" s="7"/>
      <c r="O5" s="7"/>
    </row>
    <row r="6" spans="1:15" ht="15.75">
      <c r="A6" s="7" t="s">
        <v>12</v>
      </c>
      <c r="O6" s="7"/>
    </row>
    <row r="7" spans="1:15" s="14" customFormat="1" ht="1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1"/>
    </row>
    <row r="8" spans="1:15" s="13" customFormat="1" ht="14.25">
      <c r="A8" s="32" t="s">
        <v>1</v>
      </c>
      <c r="B8" s="15" t="s">
        <v>0</v>
      </c>
      <c r="C8" s="16"/>
      <c r="D8" s="17"/>
      <c r="E8" s="15" t="s">
        <v>2</v>
      </c>
      <c r="F8" s="16"/>
      <c r="G8" s="17"/>
      <c r="H8" s="15" t="s">
        <v>3</v>
      </c>
      <c r="I8" s="16"/>
      <c r="J8" s="17"/>
      <c r="K8" s="15" t="s">
        <v>5</v>
      </c>
      <c r="L8" s="16"/>
      <c r="M8" s="17"/>
      <c r="N8" s="18" t="s">
        <v>6</v>
      </c>
      <c r="O8" s="34" t="s">
        <v>1</v>
      </c>
    </row>
    <row r="9" spans="1:15" s="13" customFormat="1" ht="16.5">
      <c r="A9" s="33" t="s">
        <v>1</v>
      </c>
      <c r="B9" s="19" t="s">
        <v>7</v>
      </c>
      <c r="C9" s="19" t="s">
        <v>8</v>
      </c>
      <c r="D9" s="19" t="s">
        <v>4</v>
      </c>
      <c r="E9" s="19" t="s">
        <v>7</v>
      </c>
      <c r="F9" s="19" t="s">
        <v>8</v>
      </c>
      <c r="G9" s="19" t="s">
        <v>4</v>
      </c>
      <c r="H9" s="19" t="s">
        <v>7</v>
      </c>
      <c r="I9" s="19" t="s">
        <v>8</v>
      </c>
      <c r="J9" s="19" t="s">
        <v>4</v>
      </c>
      <c r="K9" s="19" t="s">
        <v>7</v>
      </c>
      <c r="L9" s="19" t="s">
        <v>8</v>
      </c>
      <c r="M9" s="19" t="s">
        <v>4</v>
      </c>
      <c r="N9" s="20" t="s">
        <v>9</v>
      </c>
      <c r="O9" s="35" t="s">
        <v>1</v>
      </c>
    </row>
    <row r="10" spans="1:15" s="13" customFormat="1" ht="14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25">
        <v>14</v>
      </c>
      <c r="O10" s="19">
        <v>15</v>
      </c>
    </row>
    <row r="11" spans="1:15" s="13" customFormat="1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</row>
    <row r="12" spans="1:15" s="13" customFormat="1" ht="14.25">
      <c r="A12" s="30">
        <v>1972</v>
      </c>
      <c r="B12" s="23">
        <f>Luxembourgeois!B12+Etrangers!B12</f>
        <v>273</v>
      </c>
      <c r="C12" s="23">
        <f>Luxembourgeois!C12+Etrangers!C12</f>
        <v>8</v>
      </c>
      <c r="D12" s="23">
        <f>B12+C12</f>
        <v>281</v>
      </c>
      <c r="E12" s="23">
        <f>Luxembourgeois!E12+Etrangers!E12</f>
        <v>2413</v>
      </c>
      <c r="F12" s="23">
        <f>Luxembourgeois!F12+Etrangers!F12</f>
        <v>2018</v>
      </c>
      <c r="G12" s="23">
        <f>E12+F12</f>
        <v>4431</v>
      </c>
      <c r="H12" s="23">
        <f>Luxembourgeois!H12+Etrangers!H12</f>
        <v>39</v>
      </c>
      <c r="I12" s="23">
        <f>Luxembourgeois!I12+Etrangers!I12</f>
        <v>52</v>
      </c>
      <c r="J12" s="23">
        <f>H12+I12</f>
        <v>91</v>
      </c>
      <c r="K12" s="23">
        <f aca="true" t="shared" si="0" ref="K12:L16">B12+E12+H12</f>
        <v>2725</v>
      </c>
      <c r="L12" s="23">
        <f t="shared" si="0"/>
        <v>2078</v>
      </c>
      <c r="M12" s="23">
        <f>K12+L12</f>
        <v>4803</v>
      </c>
      <c r="N12" s="22"/>
      <c r="O12" s="30">
        <f>A12</f>
        <v>1972</v>
      </c>
    </row>
    <row r="13" spans="1:15" s="13" customFormat="1" ht="14.25">
      <c r="A13" s="30">
        <v>1973</v>
      </c>
      <c r="B13" s="23">
        <f>Luxembourgeois!B13+Etrangers!B13</f>
        <v>349</v>
      </c>
      <c r="C13" s="23">
        <f>Luxembourgeois!C13+Etrangers!C13</f>
        <v>10</v>
      </c>
      <c r="D13" s="23">
        <f>B13+C13</f>
        <v>359</v>
      </c>
      <c r="E13" s="23">
        <f>Luxembourgeois!E13+Etrangers!E13</f>
        <v>2531</v>
      </c>
      <c r="F13" s="23">
        <f>Luxembourgeois!F13+Etrangers!F13</f>
        <v>2254</v>
      </c>
      <c r="G13" s="23">
        <f>E13+F13</f>
        <v>4785</v>
      </c>
      <c r="H13" s="23">
        <f>Luxembourgeois!H13+Etrangers!H13</f>
        <v>47</v>
      </c>
      <c r="I13" s="23">
        <f>Luxembourgeois!I13+Etrangers!I13</f>
        <v>76</v>
      </c>
      <c r="J13" s="23">
        <f>H13+I13</f>
        <v>123</v>
      </c>
      <c r="K13" s="23">
        <f t="shared" si="0"/>
        <v>2927</v>
      </c>
      <c r="L13" s="23">
        <f t="shared" si="0"/>
        <v>2340</v>
      </c>
      <c r="M13" s="23">
        <f>K13+L13</f>
        <v>5267</v>
      </c>
      <c r="N13" s="22"/>
      <c r="O13" s="30">
        <f aca="true" t="shared" si="1" ref="O13:O72">A13</f>
        <v>1973</v>
      </c>
    </row>
    <row r="14" spans="1:15" s="13" customFormat="1" ht="14.25">
      <c r="A14" s="30">
        <v>1974</v>
      </c>
      <c r="B14" s="23">
        <f>Luxembourgeois!B14+Etrangers!B14</f>
        <v>414</v>
      </c>
      <c r="C14" s="23">
        <f>Luxembourgeois!C14+Etrangers!C14</f>
        <v>10</v>
      </c>
      <c r="D14" s="23">
        <f>B14+C14</f>
        <v>424</v>
      </c>
      <c r="E14" s="23">
        <f>Luxembourgeois!E14+Etrangers!E14</f>
        <v>2667</v>
      </c>
      <c r="F14" s="23">
        <f>Luxembourgeois!F14+Etrangers!F14</f>
        <v>2421</v>
      </c>
      <c r="G14" s="23">
        <f>E14+F14</f>
        <v>5088</v>
      </c>
      <c r="H14" s="23">
        <f>Luxembourgeois!H14+Etrangers!H14</f>
        <v>49</v>
      </c>
      <c r="I14" s="23">
        <f>Luxembourgeois!I14+Etrangers!I14</f>
        <v>87</v>
      </c>
      <c r="J14" s="23">
        <f>H14+I14</f>
        <v>136</v>
      </c>
      <c r="K14" s="23">
        <f t="shared" si="0"/>
        <v>3130</v>
      </c>
      <c r="L14" s="23">
        <f t="shared" si="0"/>
        <v>2518</v>
      </c>
      <c r="M14" s="23">
        <f>K14+L14</f>
        <v>5648</v>
      </c>
      <c r="N14" s="22"/>
      <c r="O14" s="30">
        <f t="shared" si="1"/>
        <v>1974</v>
      </c>
    </row>
    <row r="15" spans="1:15" s="13" customFormat="1" ht="14.25">
      <c r="A15" s="30">
        <v>1975</v>
      </c>
      <c r="B15" s="23">
        <f>Luxembourgeois!B15+Etrangers!B15</f>
        <v>435</v>
      </c>
      <c r="C15" s="23">
        <f>Luxembourgeois!C15+Etrangers!C15</f>
        <v>15</v>
      </c>
      <c r="D15" s="23">
        <f>B15+C15</f>
        <v>450</v>
      </c>
      <c r="E15" s="23">
        <f>Luxembourgeois!E15+Etrangers!E15</f>
        <v>2755</v>
      </c>
      <c r="F15" s="23">
        <f>Luxembourgeois!F15+Etrangers!F15</f>
        <v>2504</v>
      </c>
      <c r="G15" s="23">
        <f>E15+F15</f>
        <v>5259</v>
      </c>
      <c r="H15" s="23">
        <f>Luxembourgeois!H15+Etrangers!H15</f>
        <v>56</v>
      </c>
      <c r="I15" s="23">
        <f>Luxembourgeois!I15+Etrangers!I15</f>
        <v>83</v>
      </c>
      <c r="J15" s="23">
        <f>H15+I15</f>
        <v>139</v>
      </c>
      <c r="K15" s="23">
        <f t="shared" si="0"/>
        <v>3246</v>
      </c>
      <c r="L15" s="23">
        <f t="shared" si="0"/>
        <v>2602</v>
      </c>
      <c r="M15" s="23">
        <f>K15+L15</f>
        <v>5848</v>
      </c>
      <c r="N15" s="22"/>
      <c r="O15" s="30">
        <f t="shared" si="1"/>
        <v>1975</v>
      </c>
    </row>
    <row r="16" spans="1:15" s="13" customFormat="1" ht="14.25">
      <c r="A16" s="30">
        <v>1976</v>
      </c>
      <c r="B16" s="23">
        <f>Luxembourgeois!B16+Etrangers!B16</f>
        <v>483</v>
      </c>
      <c r="C16" s="23">
        <f>Luxembourgeois!C16+Etrangers!C16</f>
        <v>16</v>
      </c>
      <c r="D16" s="23">
        <f>B16+C16</f>
        <v>499</v>
      </c>
      <c r="E16" s="23">
        <f>Luxembourgeois!E16+Etrangers!E16</f>
        <v>2819</v>
      </c>
      <c r="F16" s="23">
        <f>Luxembourgeois!F16+Etrangers!F16</f>
        <v>2572</v>
      </c>
      <c r="G16" s="23">
        <f>E16+F16</f>
        <v>5391</v>
      </c>
      <c r="H16" s="23">
        <f>Luxembourgeois!H16+Etrangers!H16</f>
        <v>65</v>
      </c>
      <c r="I16" s="23">
        <f>Luxembourgeois!I16+Etrangers!I16</f>
        <v>78</v>
      </c>
      <c r="J16" s="23">
        <f>H16+I16</f>
        <v>143</v>
      </c>
      <c r="K16" s="23">
        <f t="shared" si="0"/>
        <v>3367</v>
      </c>
      <c r="L16" s="23">
        <f t="shared" si="0"/>
        <v>2666</v>
      </c>
      <c r="M16" s="23">
        <f>K16+L16</f>
        <v>6033</v>
      </c>
      <c r="N16" s="22"/>
      <c r="O16" s="30">
        <f t="shared" si="1"/>
        <v>1976</v>
      </c>
    </row>
    <row r="17" spans="1:15" s="13" customFormat="1" ht="14.25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/>
      <c r="O17" s="30" t="s">
        <v>1</v>
      </c>
    </row>
    <row r="18" spans="1:15" s="13" customFormat="1" ht="14.25">
      <c r="A18" s="30">
        <v>1977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30">
        <f t="shared" si="1"/>
        <v>1977</v>
      </c>
    </row>
    <row r="19" spans="1:15" s="13" customFormat="1" ht="14.25">
      <c r="A19" s="30" t="s">
        <v>13</v>
      </c>
      <c r="B19" s="23">
        <f>Luxembourgeois!B19+Etrangers!B19</f>
        <v>533</v>
      </c>
      <c r="C19" s="23">
        <f>Luxembourgeois!C19+Etrangers!C19</f>
        <v>22</v>
      </c>
      <c r="D19" s="23">
        <f>B19+C19</f>
        <v>555</v>
      </c>
      <c r="E19" s="23">
        <f>Luxembourgeois!E19+Etrangers!E19</f>
        <v>2808</v>
      </c>
      <c r="F19" s="23">
        <f>Luxembourgeois!F19+Etrangers!F19</f>
        <v>2599</v>
      </c>
      <c r="G19" s="23">
        <f>E19+F19</f>
        <v>5407</v>
      </c>
      <c r="H19" s="23">
        <f>Luxembourgeois!H19+Etrangers!H19</f>
        <v>72</v>
      </c>
      <c r="I19" s="23">
        <f>Luxembourgeois!I19+Etrangers!I19</f>
        <v>89</v>
      </c>
      <c r="J19" s="23">
        <f>H19+I19</f>
        <v>161</v>
      </c>
      <c r="K19" s="23">
        <f>B19+E19+H19</f>
        <v>3413</v>
      </c>
      <c r="L19" s="23">
        <f>C19+F19+I19</f>
        <v>2710</v>
      </c>
      <c r="M19" s="23">
        <f>K19+L19</f>
        <v>6123</v>
      </c>
      <c r="N19" s="22"/>
      <c r="O19" s="30" t="str">
        <f t="shared" si="1"/>
        <v>  juin</v>
      </c>
    </row>
    <row r="20" spans="1:15" s="13" customFormat="1" ht="14.25">
      <c r="A20" s="30" t="s">
        <v>14</v>
      </c>
      <c r="B20" s="23">
        <f>Luxembourgeois!B20+Etrangers!B20</f>
        <v>561</v>
      </c>
      <c r="C20" s="23">
        <f>Luxembourgeois!C20+Etrangers!C20</f>
        <v>23</v>
      </c>
      <c r="D20" s="23">
        <f>B20+C20</f>
        <v>584</v>
      </c>
      <c r="E20" s="23">
        <f>Luxembourgeois!E20+Etrangers!E20</f>
        <v>2877</v>
      </c>
      <c r="F20" s="23">
        <f>Luxembourgeois!F20+Etrangers!F20</f>
        <v>2678</v>
      </c>
      <c r="G20" s="23">
        <f>E20+F20</f>
        <v>5555</v>
      </c>
      <c r="H20" s="23">
        <f>Luxembourgeois!H20+Etrangers!H20</f>
        <v>70</v>
      </c>
      <c r="I20" s="23">
        <f>Luxembourgeois!I20+Etrangers!I20</f>
        <v>97</v>
      </c>
      <c r="J20" s="23">
        <f>H20+I20</f>
        <v>167</v>
      </c>
      <c r="K20" s="23">
        <f>B20+E20+H20</f>
        <v>3508</v>
      </c>
      <c r="L20" s="23">
        <f>C20+F20+I20</f>
        <v>2798</v>
      </c>
      <c r="M20" s="23">
        <f>K20+L20</f>
        <v>6306</v>
      </c>
      <c r="N20" s="22"/>
      <c r="O20" s="30" t="str">
        <f t="shared" si="1"/>
        <v>  déc.</v>
      </c>
    </row>
    <row r="21" spans="1:15" s="13" customFormat="1" ht="14.25">
      <c r="A21" s="3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/>
      <c r="O21" s="30" t="s">
        <v>1</v>
      </c>
    </row>
    <row r="22" spans="1:15" s="13" customFormat="1" ht="14.25">
      <c r="A22" s="30">
        <v>1978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/>
      <c r="O22" s="30">
        <f t="shared" si="1"/>
        <v>1978</v>
      </c>
    </row>
    <row r="23" spans="1:15" s="13" customFormat="1" ht="14.25">
      <c r="A23" s="30" t="s">
        <v>13</v>
      </c>
      <c r="B23" s="23">
        <f>Luxembourgeois!B23+Etrangers!B23</f>
        <v>612</v>
      </c>
      <c r="C23" s="23">
        <f>Luxembourgeois!C23+Etrangers!C23</f>
        <v>26</v>
      </c>
      <c r="D23" s="23">
        <f>B23+C23</f>
        <v>638</v>
      </c>
      <c r="E23" s="23">
        <f>Luxembourgeois!E23+Etrangers!E23</f>
        <v>2897</v>
      </c>
      <c r="F23" s="23">
        <f>Luxembourgeois!F23+Etrangers!F23</f>
        <v>2742</v>
      </c>
      <c r="G23" s="23">
        <f>E23+F23</f>
        <v>5639</v>
      </c>
      <c r="H23" s="23">
        <f>Luxembourgeois!H23+Etrangers!H23</f>
        <v>79</v>
      </c>
      <c r="I23" s="23">
        <f>Luxembourgeois!I23+Etrangers!I23</f>
        <v>105</v>
      </c>
      <c r="J23" s="23">
        <f>H23+I23</f>
        <v>184</v>
      </c>
      <c r="K23" s="23">
        <f>B23+E23+H23</f>
        <v>3588</v>
      </c>
      <c r="L23" s="23">
        <f>C23+F23+I23</f>
        <v>2873</v>
      </c>
      <c r="M23" s="23">
        <f>K23+L23</f>
        <v>6461</v>
      </c>
      <c r="N23" s="22"/>
      <c r="O23" s="30" t="str">
        <f t="shared" si="1"/>
        <v>  juin</v>
      </c>
    </row>
    <row r="24" spans="1:15" s="13" customFormat="1" ht="14.25">
      <c r="A24" s="30" t="s">
        <v>14</v>
      </c>
      <c r="B24" s="23">
        <f>Luxembourgeois!B24+Etrangers!B24</f>
        <v>653</v>
      </c>
      <c r="C24" s="23">
        <f>Luxembourgeois!C24+Etrangers!C24</f>
        <v>35</v>
      </c>
      <c r="D24" s="23">
        <f>B24+C24</f>
        <v>688</v>
      </c>
      <c r="E24" s="23">
        <f>Luxembourgeois!E24+Etrangers!E24</f>
        <v>2993</v>
      </c>
      <c r="F24" s="23">
        <f>Luxembourgeois!F24+Etrangers!F24</f>
        <v>2840</v>
      </c>
      <c r="G24" s="23">
        <f>E24+F24</f>
        <v>5833</v>
      </c>
      <c r="H24" s="23">
        <f>Luxembourgeois!H24+Etrangers!H24</f>
        <v>82</v>
      </c>
      <c r="I24" s="23">
        <f>Luxembourgeois!I24+Etrangers!I24</f>
        <v>102</v>
      </c>
      <c r="J24" s="23">
        <f>H24+I24</f>
        <v>184</v>
      </c>
      <c r="K24" s="23">
        <f>B24+E24+H24</f>
        <v>3728</v>
      </c>
      <c r="L24" s="23">
        <f>C24+F24+I24</f>
        <v>2977</v>
      </c>
      <c r="M24" s="23">
        <f>K24+L24</f>
        <v>6705</v>
      </c>
      <c r="N24" s="22"/>
      <c r="O24" s="30" t="str">
        <f t="shared" si="1"/>
        <v>  déc.</v>
      </c>
    </row>
    <row r="25" spans="1:15" s="13" customFormat="1" ht="14.25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2"/>
      <c r="O25" s="30" t="s">
        <v>1</v>
      </c>
    </row>
    <row r="26" spans="1:15" s="13" customFormat="1" ht="14.25">
      <c r="A26" s="30">
        <v>1979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/>
      <c r="O26" s="30">
        <f t="shared" si="1"/>
        <v>1979</v>
      </c>
    </row>
    <row r="27" spans="1:15" s="13" customFormat="1" ht="14.25">
      <c r="A27" s="30" t="s">
        <v>13</v>
      </c>
      <c r="B27" s="23">
        <f>Luxembourgeois!B27+Etrangers!B27</f>
        <v>706</v>
      </c>
      <c r="C27" s="23">
        <f>Luxembourgeois!C27+Etrangers!C27</f>
        <v>38</v>
      </c>
      <c r="D27" s="23">
        <f>B27+C27</f>
        <v>744</v>
      </c>
      <c r="E27" s="23">
        <f>Luxembourgeois!E27+Etrangers!E27</f>
        <v>3057</v>
      </c>
      <c r="F27" s="23">
        <f>Luxembourgeois!F27+Etrangers!F27</f>
        <v>2924</v>
      </c>
      <c r="G27" s="23">
        <f>E27+F27</f>
        <v>5981</v>
      </c>
      <c r="H27" s="23">
        <f>Luxembourgeois!H27+Etrangers!H27</f>
        <v>75</v>
      </c>
      <c r="I27" s="23">
        <f>Luxembourgeois!I27+Etrangers!I27</f>
        <v>109</v>
      </c>
      <c r="J27" s="23">
        <f>H27+I27</f>
        <v>184</v>
      </c>
      <c r="K27" s="23">
        <f>B27+E27+H27</f>
        <v>3838</v>
      </c>
      <c r="L27" s="23">
        <f>C27+F27+I27</f>
        <v>3071</v>
      </c>
      <c r="M27" s="23">
        <f>K27+L27</f>
        <v>6909</v>
      </c>
      <c r="N27" s="22"/>
      <c r="O27" s="30" t="str">
        <f t="shared" si="1"/>
        <v>  juin</v>
      </c>
    </row>
    <row r="28" spans="1:15" s="13" customFormat="1" ht="14.25">
      <c r="A28" s="30" t="s">
        <v>14</v>
      </c>
      <c r="B28" s="23">
        <f>Luxembourgeois!B28+Etrangers!B28</f>
        <v>707</v>
      </c>
      <c r="C28" s="23">
        <f>Luxembourgeois!C28+Etrangers!C28</f>
        <v>36</v>
      </c>
      <c r="D28" s="23">
        <f>B28+C28</f>
        <v>743</v>
      </c>
      <c r="E28" s="23">
        <f>Luxembourgeois!E28+Etrangers!E28</f>
        <v>3155</v>
      </c>
      <c r="F28" s="23">
        <f>Luxembourgeois!F28+Etrangers!F28</f>
        <v>3006</v>
      </c>
      <c r="G28" s="23">
        <f>E28+F28</f>
        <v>6161</v>
      </c>
      <c r="H28" s="23">
        <f>Luxembourgeois!H28+Etrangers!H28</f>
        <v>73</v>
      </c>
      <c r="I28" s="23">
        <f>Luxembourgeois!I28+Etrangers!I28</f>
        <v>114</v>
      </c>
      <c r="J28" s="23">
        <f>H28+I28</f>
        <v>187</v>
      </c>
      <c r="K28" s="23">
        <f>B28+E28+H28</f>
        <v>3935</v>
      </c>
      <c r="L28" s="23">
        <f>C28+F28+I28</f>
        <v>3156</v>
      </c>
      <c r="M28" s="23">
        <f>K28+L28</f>
        <v>7091</v>
      </c>
      <c r="N28" s="22"/>
      <c r="O28" s="30" t="str">
        <f t="shared" si="1"/>
        <v>  déc.</v>
      </c>
    </row>
    <row r="29" spans="1:15" s="13" customFormat="1" ht="14.25">
      <c r="A29" s="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2"/>
      <c r="O29" s="30" t="s">
        <v>1</v>
      </c>
    </row>
    <row r="30" spans="1:15" s="13" customFormat="1" ht="14.25">
      <c r="A30" s="30">
        <v>1980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/>
      <c r="O30" s="30">
        <f t="shared" si="1"/>
        <v>1980</v>
      </c>
    </row>
    <row r="31" spans="1:15" s="13" customFormat="1" ht="14.25">
      <c r="A31" s="30" t="s">
        <v>13</v>
      </c>
      <c r="B31" s="23">
        <f>Luxembourgeois!B31+Etrangers!B31</f>
        <v>775</v>
      </c>
      <c r="C31" s="23">
        <f>Luxembourgeois!C31+Etrangers!C31</f>
        <v>37</v>
      </c>
      <c r="D31" s="23">
        <f>B31+C31</f>
        <v>812</v>
      </c>
      <c r="E31" s="23">
        <f>Luxembourgeois!E31+Etrangers!E31</f>
        <v>3183</v>
      </c>
      <c r="F31" s="23">
        <f>Luxembourgeois!F31+Etrangers!F31</f>
        <v>3105</v>
      </c>
      <c r="G31" s="23">
        <f>E31+F31</f>
        <v>6288</v>
      </c>
      <c r="H31" s="23">
        <f>Luxembourgeois!H31+Etrangers!H31</f>
        <v>72</v>
      </c>
      <c r="I31" s="23">
        <f>Luxembourgeois!I31+Etrangers!I31</f>
        <v>116</v>
      </c>
      <c r="J31" s="23">
        <f>H31+I31</f>
        <v>188</v>
      </c>
      <c r="K31" s="23">
        <f>B31+E31+H31</f>
        <v>4030</v>
      </c>
      <c r="L31" s="23">
        <f>C31+F31+I31</f>
        <v>3258</v>
      </c>
      <c r="M31" s="23">
        <f>K31+L31</f>
        <v>7288</v>
      </c>
      <c r="N31" s="22"/>
      <c r="O31" s="30" t="str">
        <f t="shared" si="1"/>
        <v>  juin</v>
      </c>
    </row>
    <row r="32" spans="1:15" s="13" customFormat="1" ht="14.25">
      <c r="A32" s="30" t="s">
        <v>14</v>
      </c>
      <c r="B32" s="23">
        <f>Luxembourgeois!B32+Etrangers!B32</f>
        <v>793</v>
      </c>
      <c r="C32" s="23">
        <f>Luxembourgeois!C32+Etrangers!C32</f>
        <v>46</v>
      </c>
      <c r="D32" s="23">
        <f>B32+C32</f>
        <v>839</v>
      </c>
      <c r="E32" s="23">
        <f>Luxembourgeois!E32+Etrangers!E32</f>
        <v>3326</v>
      </c>
      <c r="F32" s="23">
        <f>Luxembourgeois!F32+Etrangers!F32</f>
        <v>3262</v>
      </c>
      <c r="G32" s="23">
        <f>E32+F32</f>
        <v>6588</v>
      </c>
      <c r="H32" s="23">
        <f>Luxembourgeois!H32+Etrangers!H32</f>
        <v>64</v>
      </c>
      <c r="I32" s="23">
        <f>Luxembourgeois!I32+Etrangers!I32</f>
        <v>109</v>
      </c>
      <c r="J32" s="23">
        <f>H32+I32</f>
        <v>173</v>
      </c>
      <c r="K32" s="23">
        <f>B32+E32+H32</f>
        <v>4183</v>
      </c>
      <c r="L32" s="23">
        <f>C32+F32+I32</f>
        <v>3417</v>
      </c>
      <c r="M32" s="23">
        <f>K32+L32</f>
        <v>7600</v>
      </c>
      <c r="N32" s="22"/>
      <c r="O32" s="30" t="str">
        <f t="shared" si="1"/>
        <v>  déc.</v>
      </c>
    </row>
    <row r="33" spans="1:15" s="13" customFormat="1" ht="14.25">
      <c r="A33" s="3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2"/>
      <c r="O33" s="30" t="s">
        <v>1</v>
      </c>
    </row>
    <row r="34" spans="1:15" s="13" customFormat="1" ht="14.25">
      <c r="A34" s="30">
        <v>1981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/>
      <c r="O34" s="30">
        <f t="shared" si="1"/>
        <v>1981</v>
      </c>
    </row>
    <row r="35" spans="1:15" s="13" customFormat="1" ht="14.25">
      <c r="A35" s="30" t="s">
        <v>13</v>
      </c>
      <c r="B35" s="23">
        <f>Luxembourgeois!B35+Etrangers!B35</f>
        <v>848</v>
      </c>
      <c r="C35" s="23">
        <f>Luxembourgeois!C35+Etrangers!C35</f>
        <v>41</v>
      </c>
      <c r="D35" s="23">
        <f>B35+C35</f>
        <v>889</v>
      </c>
      <c r="E35" s="23">
        <f>Luxembourgeois!E35+Etrangers!E35</f>
        <v>3385</v>
      </c>
      <c r="F35" s="23">
        <f>Luxembourgeois!F35+Etrangers!F35</f>
        <v>3368</v>
      </c>
      <c r="G35" s="23">
        <f>E35+F35</f>
        <v>6753</v>
      </c>
      <c r="H35" s="23">
        <f>Luxembourgeois!H35+Etrangers!H35</f>
        <v>56</v>
      </c>
      <c r="I35" s="23">
        <f>Luxembourgeois!I35+Etrangers!I35</f>
        <v>107</v>
      </c>
      <c r="J35" s="23">
        <f>H35+I35</f>
        <v>163</v>
      </c>
      <c r="K35" s="23">
        <f>B35+E35+H35</f>
        <v>4289</v>
      </c>
      <c r="L35" s="23">
        <f>C35+F35+I35</f>
        <v>3516</v>
      </c>
      <c r="M35" s="23">
        <f>K35+L35</f>
        <v>7805</v>
      </c>
      <c r="N35" s="22"/>
      <c r="O35" s="30" t="str">
        <f t="shared" si="1"/>
        <v>  juin</v>
      </c>
    </row>
    <row r="36" spans="1:15" s="13" customFormat="1" ht="14.25">
      <c r="A36" s="30" t="s">
        <v>14</v>
      </c>
      <c r="B36" s="23">
        <f>Luxembourgeois!B36+Etrangers!B36</f>
        <v>845</v>
      </c>
      <c r="C36" s="23">
        <f>Luxembourgeois!C36+Etrangers!C36</f>
        <v>42</v>
      </c>
      <c r="D36" s="23">
        <f>B36+C36</f>
        <v>887</v>
      </c>
      <c r="E36" s="23">
        <f>Luxembourgeois!E36+Etrangers!E36</f>
        <v>3512</v>
      </c>
      <c r="F36" s="23">
        <f>Luxembourgeois!F36+Etrangers!F36</f>
        <v>3509</v>
      </c>
      <c r="G36" s="23">
        <f>E36+F36</f>
        <v>7021</v>
      </c>
      <c r="H36" s="23">
        <f>Luxembourgeois!H36+Etrangers!H36</f>
        <v>55</v>
      </c>
      <c r="I36" s="23">
        <f>Luxembourgeois!I36+Etrangers!I36</f>
        <v>106</v>
      </c>
      <c r="J36" s="23">
        <f>H36+I36</f>
        <v>161</v>
      </c>
      <c r="K36" s="23">
        <f>B36+E36+H36</f>
        <v>4412</v>
      </c>
      <c r="L36" s="23">
        <f>C36+F36+I36</f>
        <v>3657</v>
      </c>
      <c r="M36" s="23">
        <f>K36+L36</f>
        <v>8069</v>
      </c>
      <c r="N36" s="22"/>
      <c r="O36" s="30" t="str">
        <f t="shared" si="1"/>
        <v>  déc.</v>
      </c>
    </row>
    <row r="37" spans="1:15" s="13" customFormat="1" ht="14.25">
      <c r="A37" s="3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2"/>
      <c r="O37" s="30" t="s">
        <v>1</v>
      </c>
    </row>
    <row r="38" spans="1:15" s="13" customFormat="1" ht="14.25">
      <c r="A38" s="30">
        <v>1982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30">
        <f t="shared" si="1"/>
        <v>1982</v>
      </c>
    </row>
    <row r="39" spans="1:15" s="13" customFormat="1" ht="14.25">
      <c r="A39" s="30" t="s">
        <v>13</v>
      </c>
      <c r="B39" s="23">
        <f>Luxembourgeois!B39+Etrangers!B39</f>
        <v>882</v>
      </c>
      <c r="C39" s="23">
        <f>Luxembourgeois!C39+Etrangers!C39</f>
        <v>47</v>
      </c>
      <c r="D39" s="23">
        <f>B39+C39</f>
        <v>929</v>
      </c>
      <c r="E39" s="23">
        <f>Luxembourgeois!E39+Etrangers!E39</f>
        <v>3597</v>
      </c>
      <c r="F39" s="23">
        <f>Luxembourgeois!F39+Etrangers!F39</f>
        <v>3632</v>
      </c>
      <c r="G39" s="23">
        <f>E39+F39</f>
        <v>7229</v>
      </c>
      <c r="H39" s="23">
        <f>Luxembourgeois!H39+Etrangers!H39</f>
        <v>54</v>
      </c>
      <c r="I39" s="23">
        <f>Luxembourgeois!I39+Etrangers!I39</f>
        <v>117</v>
      </c>
      <c r="J39" s="23">
        <f>H39+I39</f>
        <v>171</v>
      </c>
      <c r="K39" s="23">
        <f>B39+E39+H39</f>
        <v>4533</v>
      </c>
      <c r="L39" s="23">
        <f>C39+F39+I39</f>
        <v>3796</v>
      </c>
      <c r="M39" s="23">
        <f>K39+L39</f>
        <v>8329</v>
      </c>
      <c r="N39" s="22"/>
      <c r="O39" s="30" t="str">
        <f t="shared" si="1"/>
        <v>  juin</v>
      </c>
    </row>
    <row r="40" spans="1:15" s="13" customFormat="1" ht="14.25">
      <c r="A40" s="30" t="s">
        <v>14</v>
      </c>
      <c r="B40" s="23">
        <f>Luxembourgeois!B40+Etrangers!B40</f>
        <v>911</v>
      </c>
      <c r="C40" s="23">
        <f>Luxembourgeois!C40+Etrangers!C40</f>
        <v>49</v>
      </c>
      <c r="D40" s="23">
        <f>B40+C40</f>
        <v>960</v>
      </c>
      <c r="E40" s="23">
        <f>Luxembourgeois!E40+Etrangers!E40</f>
        <v>3716</v>
      </c>
      <c r="F40" s="23">
        <f>Luxembourgeois!F40+Etrangers!F40</f>
        <v>3773</v>
      </c>
      <c r="G40" s="23">
        <f>E40+F40</f>
        <v>7489</v>
      </c>
      <c r="H40" s="23">
        <f>Luxembourgeois!H40+Etrangers!H40</f>
        <v>58</v>
      </c>
      <c r="I40" s="23">
        <f>Luxembourgeois!I40+Etrangers!I40</f>
        <v>114</v>
      </c>
      <c r="J40" s="23">
        <f>H40+I40</f>
        <v>172</v>
      </c>
      <c r="K40" s="23">
        <f>B40+E40+H40</f>
        <v>4685</v>
      </c>
      <c r="L40" s="23">
        <f>C40+F40+I40</f>
        <v>3936</v>
      </c>
      <c r="M40" s="23">
        <f>K40+L40</f>
        <v>8621</v>
      </c>
      <c r="N40" s="22"/>
      <c r="O40" s="30" t="str">
        <f t="shared" si="1"/>
        <v>  déc.</v>
      </c>
    </row>
    <row r="41" spans="1:15" s="13" customFormat="1" ht="14.25">
      <c r="A41" s="3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2"/>
      <c r="O41" s="30" t="s">
        <v>1</v>
      </c>
    </row>
    <row r="42" spans="1:15" s="13" customFormat="1" ht="14.25">
      <c r="A42" s="30">
        <v>1983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30">
        <f t="shared" si="1"/>
        <v>1983</v>
      </c>
    </row>
    <row r="43" spans="1:15" s="13" customFormat="1" ht="14.25">
      <c r="A43" s="30" t="s">
        <v>13</v>
      </c>
      <c r="B43" s="23">
        <f>Luxembourgeois!B43+Etrangers!B43</f>
        <v>931</v>
      </c>
      <c r="C43" s="23">
        <f>Luxembourgeois!C43+Etrangers!C43</f>
        <v>53</v>
      </c>
      <c r="D43" s="23">
        <f>B43+C43</f>
        <v>984</v>
      </c>
      <c r="E43" s="23">
        <f>Luxembourgeois!E43+Etrangers!E43</f>
        <v>3752</v>
      </c>
      <c r="F43" s="23">
        <f>Luxembourgeois!F43+Etrangers!F43</f>
        <v>3816</v>
      </c>
      <c r="G43" s="23">
        <f>E43+F43</f>
        <v>7568</v>
      </c>
      <c r="H43" s="23">
        <f>Luxembourgeois!H43+Etrangers!H43</f>
        <v>58</v>
      </c>
      <c r="I43" s="23">
        <f>Luxembourgeois!I43+Etrangers!I43</f>
        <v>117</v>
      </c>
      <c r="J43" s="23">
        <f>H43+I43</f>
        <v>175</v>
      </c>
      <c r="K43" s="23">
        <f>B43+E43+H43</f>
        <v>4741</v>
      </c>
      <c r="L43" s="23">
        <f>C43+F43+I43</f>
        <v>3986</v>
      </c>
      <c r="M43" s="23">
        <f>K43+L43</f>
        <v>8727</v>
      </c>
      <c r="N43" s="22"/>
      <c r="O43" s="30" t="str">
        <f t="shared" si="1"/>
        <v>  juin</v>
      </c>
    </row>
    <row r="44" spans="1:15" s="13" customFormat="1" ht="14.25">
      <c r="A44" s="30" t="s">
        <v>14</v>
      </c>
      <c r="B44" s="23">
        <f>Luxembourgeois!B44+Etrangers!B44</f>
        <v>948</v>
      </c>
      <c r="C44" s="23">
        <f>Luxembourgeois!C44+Etrangers!C44</f>
        <v>66</v>
      </c>
      <c r="D44" s="23">
        <f>B44+C44</f>
        <v>1014</v>
      </c>
      <c r="E44" s="23">
        <f>Luxembourgeois!E44+Etrangers!E44</f>
        <v>3862</v>
      </c>
      <c r="F44" s="23">
        <f>Luxembourgeois!F44+Etrangers!F44</f>
        <v>3988</v>
      </c>
      <c r="G44" s="23">
        <f>E44+F44</f>
        <v>7850</v>
      </c>
      <c r="H44" s="23">
        <f>Luxembourgeois!H44+Etrangers!H44</f>
        <v>57</v>
      </c>
      <c r="I44" s="23">
        <f>Luxembourgeois!I44+Etrangers!I44</f>
        <v>103</v>
      </c>
      <c r="J44" s="23">
        <f>H44+I44</f>
        <v>160</v>
      </c>
      <c r="K44" s="23">
        <f>B44+E44+H44</f>
        <v>4867</v>
      </c>
      <c r="L44" s="23">
        <f>C44+F44+I44</f>
        <v>4157</v>
      </c>
      <c r="M44" s="23">
        <f>K44+L44</f>
        <v>9024</v>
      </c>
      <c r="N44" s="22"/>
      <c r="O44" s="30" t="str">
        <f t="shared" si="1"/>
        <v>  déc.</v>
      </c>
    </row>
    <row r="45" spans="1:15" s="13" customFormat="1" ht="14.25">
      <c r="A45" s="3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2"/>
      <c r="O45" s="30" t="s">
        <v>1</v>
      </c>
    </row>
    <row r="46" spans="1:15" s="13" customFormat="1" ht="14.25">
      <c r="A46" s="30">
        <v>1984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2"/>
      <c r="O46" s="30">
        <f t="shared" si="1"/>
        <v>1984</v>
      </c>
    </row>
    <row r="47" spans="1:15" s="13" customFormat="1" ht="14.25">
      <c r="A47" s="30" t="s">
        <v>13</v>
      </c>
      <c r="B47" s="23">
        <f>Luxembourgeois!B47+Etrangers!B47</f>
        <v>994</v>
      </c>
      <c r="C47" s="23">
        <f>Luxembourgeois!C47+Etrangers!C47</f>
        <v>76</v>
      </c>
      <c r="D47" s="23">
        <f>B47+C47</f>
        <v>1070</v>
      </c>
      <c r="E47" s="23">
        <f>Luxembourgeois!E47+Etrangers!E47</f>
        <v>3889</v>
      </c>
      <c r="F47" s="23">
        <f>Luxembourgeois!F47+Etrangers!F47</f>
        <v>4039</v>
      </c>
      <c r="G47" s="23">
        <f>E47+F47</f>
        <v>7928</v>
      </c>
      <c r="H47" s="23">
        <f>Luxembourgeois!H47+Etrangers!H47</f>
        <v>60</v>
      </c>
      <c r="I47" s="23">
        <f>Luxembourgeois!I47+Etrangers!I47</f>
        <v>105</v>
      </c>
      <c r="J47" s="23">
        <f>H47+I47</f>
        <v>165</v>
      </c>
      <c r="K47" s="23">
        <f>B47+E47+H47</f>
        <v>4943</v>
      </c>
      <c r="L47" s="23">
        <f>C47+F47+I47</f>
        <v>4220</v>
      </c>
      <c r="M47" s="23">
        <f>K47+L47</f>
        <v>9163</v>
      </c>
      <c r="N47" s="22"/>
      <c r="O47" s="30" t="str">
        <f t="shared" si="1"/>
        <v>  juin</v>
      </c>
    </row>
    <row r="48" spans="1:15" s="13" customFormat="1" ht="14.25">
      <c r="A48" s="30" t="s">
        <v>14</v>
      </c>
      <c r="B48" s="23">
        <f>Luxembourgeois!B48+Etrangers!B48</f>
        <v>1021</v>
      </c>
      <c r="C48" s="23">
        <f>Luxembourgeois!C48+Etrangers!C48</f>
        <v>84</v>
      </c>
      <c r="D48" s="23">
        <f>B48+C48</f>
        <v>1105</v>
      </c>
      <c r="E48" s="23">
        <f>Luxembourgeois!E48+Etrangers!E48</f>
        <v>3986</v>
      </c>
      <c r="F48" s="23">
        <f>Luxembourgeois!F48+Etrangers!F48</f>
        <v>4129</v>
      </c>
      <c r="G48" s="23">
        <f>E48+F48</f>
        <v>8115</v>
      </c>
      <c r="H48" s="23">
        <f>Luxembourgeois!H48+Etrangers!H48</f>
        <v>62</v>
      </c>
      <c r="I48" s="23">
        <f>Luxembourgeois!I48+Etrangers!I48</f>
        <v>100</v>
      </c>
      <c r="J48" s="23">
        <f>H48+I48</f>
        <v>162</v>
      </c>
      <c r="K48" s="23">
        <f>B48+E48+H48</f>
        <v>5069</v>
      </c>
      <c r="L48" s="23">
        <f>C48+F48+I48</f>
        <v>4313</v>
      </c>
      <c r="M48" s="23">
        <f>K48+L48</f>
        <v>9382</v>
      </c>
      <c r="N48" s="22"/>
      <c r="O48" s="30" t="str">
        <f t="shared" si="1"/>
        <v>  déc.</v>
      </c>
    </row>
    <row r="49" spans="1:15" s="13" customFormat="1" ht="14.25">
      <c r="A49" s="3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/>
      <c r="O49" s="30" t="s">
        <v>1</v>
      </c>
    </row>
    <row r="50" spans="1:15" s="13" customFormat="1" ht="14.25">
      <c r="A50" s="30">
        <v>1985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2"/>
      <c r="O50" s="30">
        <f t="shared" si="1"/>
        <v>1985</v>
      </c>
    </row>
    <row r="51" spans="1:15" s="13" customFormat="1" ht="14.25">
      <c r="A51" s="30" t="s">
        <v>13</v>
      </c>
      <c r="B51" s="23">
        <f>Luxembourgeois!B51+Etrangers!B51</f>
        <v>1135</v>
      </c>
      <c r="C51" s="23">
        <f>Luxembourgeois!C51+Etrangers!C51</f>
        <v>101</v>
      </c>
      <c r="D51" s="23">
        <f>B51+C51</f>
        <v>1236</v>
      </c>
      <c r="E51" s="23">
        <f>Luxembourgeois!E51+Etrangers!E51</f>
        <v>4020</v>
      </c>
      <c r="F51" s="23">
        <f>Luxembourgeois!F51+Etrangers!F51</f>
        <v>4255</v>
      </c>
      <c r="G51" s="23">
        <f>E51+F51</f>
        <v>8275</v>
      </c>
      <c r="H51" s="23">
        <f>Luxembourgeois!H51+Etrangers!H51</f>
        <v>64</v>
      </c>
      <c r="I51" s="23">
        <f>Luxembourgeois!I51+Etrangers!I51</f>
        <v>101</v>
      </c>
      <c r="J51" s="23">
        <f>H51+I51</f>
        <v>165</v>
      </c>
      <c r="K51" s="23">
        <f>B51+E51+H51</f>
        <v>5219</v>
      </c>
      <c r="L51" s="23">
        <f>C51+F51+I51</f>
        <v>4457</v>
      </c>
      <c r="M51" s="23">
        <f>K51+L51</f>
        <v>9676</v>
      </c>
      <c r="N51" s="22"/>
      <c r="O51" s="30" t="str">
        <f t="shared" si="1"/>
        <v>  juin</v>
      </c>
    </row>
    <row r="52" spans="1:15" s="13" customFormat="1" ht="14.25">
      <c r="A52" s="30" t="s">
        <v>14</v>
      </c>
      <c r="B52" s="23">
        <f>Luxembourgeois!B52+Etrangers!B52</f>
        <v>1157</v>
      </c>
      <c r="C52" s="23">
        <f>Luxembourgeois!C52+Etrangers!C52</f>
        <v>101</v>
      </c>
      <c r="D52" s="23">
        <f>B52+C52</f>
        <v>1258</v>
      </c>
      <c r="E52" s="23">
        <f>Luxembourgeois!E52+Etrangers!E52</f>
        <v>4238</v>
      </c>
      <c r="F52" s="23">
        <f>Luxembourgeois!F52+Etrangers!F52</f>
        <v>4549</v>
      </c>
      <c r="G52" s="23">
        <f>E52+F52</f>
        <v>8787</v>
      </c>
      <c r="H52" s="23">
        <f>Luxembourgeois!H52+Etrangers!H52</f>
        <v>69</v>
      </c>
      <c r="I52" s="23">
        <f>Luxembourgeois!I52+Etrangers!I52</f>
        <v>99</v>
      </c>
      <c r="J52" s="23">
        <f>H52+I52</f>
        <v>168</v>
      </c>
      <c r="K52" s="23">
        <f>B52+E52+H52</f>
        <v>5464</v>
      </c>
      <c r="L52" s="23">
        <f>C52+F52+I52</f>
        <v>4749</v>
      </c>
      <c r="M52" s="23">
        <f>K52+L52</f>
        <v>10213</v>
      </c>
      <c r="N52" s="22"/>
      <c r="O52" s="30" t="str">
        <f t="shared" si="1"/>
        <v>  déc.</v>
      </c>
    </row>
    <row r="53" spans="1:15" s="13" customFormat="1" ht="14.25">
      <c r="A53" s="3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/>
      <c r="O53" s="30" t="s">
        <v>1</v>
      </c>
    </row>
    <row r="54" spans="1:15" s="13" customFormat="1" ht="14.25">
      <c r="A54" s="30">
        <v>1986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/>
      <c r="O54" s="30">
        <f t="shared" si="1"/>
        <v>1986</v>
      </c>
    </row>
    <row r="55" spans="1:15" s="13" customFormat="1" ht="14.25">
      <c r="A55" s="30" t="s">
        <v>13</v>
      </c>
      <c r="B55" s="23">
        <f>Luxembourgeois!B55+Etrangers!B55</f>
        <v>1234</v>
      </c>
      <c r="C55" s="23">
        <f>Luxembourgeois!C55+Etrangers!C55</f>
        <v>105</v>
      </c>
      <c r="D55" s="23">
        <f>B55+C55</f>
        <v>1339</v>
      </c>
      <c r="E55" s="23">
        <f>Luxembourgeois!E55+Etrangers!E55</f>
        <v>4399</v>
      </c>
      <c r="F55" s="23">
        <f>Luxembourgeois!F55+Etrangers!F55</f>
        <v>4772</v>
      </c>
      <c r="G55" s="23">
        <f>E55+F55</f>
        <v>9171</v>
      </c>
      <c r="H55" s="23">
        <f>Luxembourgeois!H55+Etrangers!H55</f>
        <v>71</v>
      </c>
      <c r="I55" s="23">
        <f>Luxembourgeois!I55+Etrangers!I55</f>
        <v>99</v>
      </c>
      <c r="J55" s="23">
        <f>H55+I55</f>
        <v>170</v>
      </c>
      <c r="K55" s="23">
        <f>B55+E55+H55</f>
        <v>5704</v>
      </c>
      <c r="L55" s="23">
        <f>C55+F55+I55</f>
        <v>4976</v>
      </c>
      <c r="M55" s="23">
        <f>K55+L55</f>
        <v>10680</v>
      </c>
      <c r="N55" s="22"/>
      <c r="O55" s="30" t="str">
        <f t="shared" si="1"/>
        <v>  juin</v>
      </c>
    </row>
    <row r="56" spans="1:15" s="13" customFormat="1" ht="14.25">
      <c r="A56" s="30" t="s">
        <v>14</v>
      </c>
      <c r="B56" s="23">
        <f>Luxembourgeois!B56+Etrangers!B56</f>
        <v>1280</v>
      </c>
      <c r="C56" s="23">
        <f>Luxembourgeois!C56+Etrangers!C56</f>
        <v>119</v>
      </c>
      <c r="D56" s="23">
        <f>B56+C56</f>
        <v>1399</v>
      </c>
      <c r="E56" s="23">
        <f>Luxembourgeois!E56+Etrangers!E56</f>
        <v>4683</v>
      </c>
      <c r="F56" s="23">
        <f>Luxembourgeois!F56+Etrangers!F56</f>
        <v>5140</v>
      </c>
      <c r="G56" s="23">
        <f>E56+F56</f>
        <v>9823</v>
      </c>
      <c r="H56" s="23">
        <f>Luxembourgeois!H56+Etrangers!H56</f>
        <v>76</v>
      </c>
      <c r="I56" s="23">
        <f>Luxembourgeois!I56+Etrangers!I56</f>
        <v>100</v>
      </c>
      <c r="J56" s="23">
        <f>H56+I56</f>
        <v>176</v>
      </c>
      <c r="K56" s="23">
        <f>B56+E56+H56</f>
        <v>6039</v>
      </c>
      <c r="L56" s="23">
        <f>C56+F56+I56</f>
        <v>5359</v>
      </c>
      <c r="M56" s="23">
        <f>K56+L56</f>
        <v>11398</v>
      </c>
      <c r="N56" s="22"/>
      <c r="O56" s="30" t="str">
        <f t="shared" si="1"/>
        <v>  déc.</v>
      </c>
    </row>
    <row r="57" spans="1:15" s="13" customFormat="1" ht="14.25">
      <c r="A57" s="3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2"/>
      <c r="O57" s="30" t="s">
        <v>1</v>
      </c>
    </row>
    <row r="58" spans="1:15" s="13" customFormat="1" ht="14.25">
      <c r="A58" s="30">
        <v>1987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2"/>
      <c r="O58" s="30">
        <f t="shared" si="1"/>
        <v>1987</v>
      </c>
    </row>
    <row r="59" spans="1:15" s="13" customFormat="1" ht="14.25">
      <c r="A59" s="30" t="s">
        <v>13</v>
      </c>
      <c r="B59" s="23">
        <f>Luxembourgeois!B59+Etrangers!B59</f>
        <v>1340</v>
      </c>
      <c r="C59" s="23">
        <f>Luxembourgeois!C59+Etrangers!C59</f>
        <v>124</v>
      </c>
      <c r="D59" s="23">
        <f>B59+C59</f>
        <v>1464</v>
      </c>
      <c r="E59" s="23">
        <f>Luxembourgeois!E59+Etrangers!E59</f>
        <v>4798</v>
      </c>
      <c r="F59" s="23">
        <f>Luxembourgeois!F59+Etrangers!F59</f>
        <v>5382</v>
      </c>
      <c r="G59" s="23">
        <f>E59+F59</f>
        <v>10180</v>
      </c>
      <c r="H59" s="23">
        <f>Luxembourgeois!H59+Etrangers!H59</f>
        <v>80</v>
      </c>
      <c r="I59" s="23">
        <f>Luxembourgeois!I59+Etrangers!I59</f>
        <v>247</v>
      </c>
      <c r="J59" s="23">
        <f>H59+I59</f>
        <v>327</v>
      </c>
      <c r="K59" s="23">
        <f>B59+E59+H59</f>
        <v>6218</v>
      </c>
      <c r="L59" s="23">
        <f>C59+F59+I59</f>
        <v>5753</v>
      </c>
      <c r="M59" s="23">
        <f>K59+L59</f>
        <v>11971</v>
      </c>
      <c r="N59" s="22"/>
      <c r="O59" s="30" t="str">
        <f t="shared" si="1"/>
        <v>  juin</v>
      </c>
    </row>
    <row r="60" spans="1:15" s="13" customFormat="1" ht="14.25">
      <c r="A60" s="30" t="s">
        <v>14</v>
      </c>
      <c r="B60" s="23">
        <f>Luxembourgeois!B60+Etrangers!B60</f>
        <v>1376</v>
      </c>
      <c r="C60" s="23">
        <f>Luxembourgeois!C60+Etrangers!C60</f>
        <v>128</v>
      </c>
      <c r="D60" s="23">
        <f>B60+C60</f>
        <v>1504</v>
      </c>
      <c r="E60" s="23">
        <f>Luxembourgeois!E60+Etrangers!E60</f>
        <v>5133</v>
      </c>
      <c r="F60" s="23">
        <f>Luxembourgeois!F60+Etrangers!F60</f>
        <v>5745</v>
      </c>
      <c r="G60" s="23">
        <f>E60+F60</f>
        <v>10878</v>
      </c>
      <c r="H60" s="23">
        <f>Luxembourgeois!H60+Etrangers!H60</f>
        <v>91</v>
      </c>
      <c r="I60" s="23">
        <f>Luxembourgeois!I60+Etrangers!I60</f>
        <v>263</v>
      </c>
      <c r="J60" s="23">
        <f>H60+I60</f>
        <v>354</v>
      </c>
      <c r="K60" s="23">
        <f>B60+E60+H60</f>
        <v>6600</v>
      </c>
      <c r="L60" s="23">
        <f>C60+F60+I60</f>
        <v>6136</v>
      </c>
      <c r="M60" s="23">
        <f>K60+L60</f>
        <v>12736</v>
      </c>
      <c r="N60" s="22"/>
      <c r="O60" s="30" t="str">
        <f t="shared" si="1"/>
        <v>  déc.</v>
      </c>
    </row>
    <row r="61" spans="1:15" s="13" customFormat="1" ht="14.25">
      <c r="A61" s="30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2"/>
      <c r="O61" s="30" t="s">
        <v>1</v>
      </c>
    </row>
    <row r="62" spans="1:15" s="13" customFormat="1" ht="14.25">
      <c r="A62" s="30">
        <v>1988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/>
      <c r="O62" s="30">
        <f t="shared" si="1"/>
        <v>1988</v>
      </c>
    </row>
    <row r="63" spans="1:15" s="13" customFormat="1" ht="14.25">
      <c r="A63" s="30" t="s">
        <v>13</v>
      </c>
      <c r="B63" s="23">
        <f>Luxembourgeois!B63+Etrangers!B63</f>
        <v>1487</v>
      </c>
      <c r="C63" s="23">
        <f>Luxembourgeois!C63+Etrangers!C63</f>
        <v>136</v>
      </c>
      <c r="D63" s="23">
        <f>B63+C63</f>
        <v>1623</v>
      </c>
      <c r="E63" s="23">
        <f>Luxembourgeois!E63+Etrangers!E63</f>
        <v>5234</v>
      </c>
      <c r="F63" s="23">
        <f>Luxembourgeois!F63+Etrangers!F63</f>
        <v>5928</v>
      </c>
      <c r="G63" s="23">
        <f>E63+F63</f>
        <v>11162</v>
      </c>
      <c r="H63" s="23">
        <f>Luxembourgeois!H63+Etrangers!H63</f>
        <v>90</v>
      </c>
      <c r="I63" s="23">
        <f>Luxembourgeois!I63+Etrangers!I63</f>
        <v>263</v>
      </c>
      <c r="J63" s="23">
        <f>H63+I63</f>
        <v>353</v>
      </c>
      <c r="K63" s="23">
        <f>B63+E63+H63</f>
        <v>6811</v>
      </c>
      <c r="L63" s="23">
        <f>C63+F63+I63</f>
        <v>6327</v>
      </c>
      <c r="M63" s="23">
        <f>K63+L63</f>
        <v>13138</v>
      </c>
      <c r="N63" s="22"/>
      <c r="O63" s="30" t="str">
        <f t="shared" si="1"/>
        <v>  juin</v>
      </c>
    </row>
    <row r="64" spans="1:15" s="13" customFormat="1" ht="14.25">
      <c r="A64" s="30" t="s">
        <v>14</v>
      </c>
      <c r="B64" s="23">
        <f>Luxembourgeois!B64+Etrangers!B64</f>
        <v>1565</v>
      </c>
      <c r="C64" s="23">
        <f>Luxembourgeois!C64+Etrangers!C64</f>
        <v>160</v>
      </c>
      <c r="D64" s="23">
        <f>B64+C64</f>
        <v>1725</v>
      </c>
      <c r="E64" s="23">
        <f>Luxembourgeois!E64+Etrangers!E64</f>
        <v>5448</v>
      </c>
      <c r="F64" s="23">
        <f>Luxembourgeois!F64+Etrangers!F64</f>
        <v>6192</v>
      </c>
      <c r="G64" s="23">
        <f>E64+F64</f>
        <v>11640</v>
      </c>
      <c r="H64" s="23">
        <f>Luxembourgeois!H64+Etrangers!H64</f>
        <v>89</v>
      </c>
      <c r="I64" s="23">
        <f>Luxembourgeois!I64+Etrangers!I64</f>
        <v>283</v>
      </c>
      <c r="J64" s="23">
        <f>H64+I64</f>
        <v>372</v>
      </c>
      <c r="K64" s="23">
        <f>B64+E64+H64</f>
        <v>7102</v>
      </c>
      <c r="L64" s="23">
        <f>C64+F64+I64</f>
        <v>6635</v>
      </c>
      <c r="M64" s="23">
        <f>K64+L64</f>
        <v>13737</v>
      </c>
      <c r="N64" s="22"/>
      <c r="O64" s="30" t="str">
        <f t="shared" si="1"/>
        <v>  déc.</v>
      </c>
    </row>
    <row r="65" spans="1:15" s="13" customFormat="1" ht="14.25">
      <c r="A65" s="3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2"/>
      <c r="O65" s="30" t="s">
        <v>1</v>
      </c>
    </row>
    <row r="66" spans="1:15" s="13" customFormat="1" ht="14.25">
      <c r="A66" s="30">
        <v>1989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2"/>
      <c r="O66" s="30">
        <f t="shared" si="1"/>
        <v>1989</v>
      </c>
    </row>
    <row r="67" spans="1:15" s="13" customFormat="1" ht="14.25">
      <c r="A67" s="30" t="s">
        <v>13</v>
      </c>
      <c r="B67" s="23">
        <f>Luxembourgeois!B67+Etrangers!B67</f>
        <v>1665</v>
      </c>
      <c r="C67" s="23">
        <f>Luxembourgeois!C67+Etrangers!C67</f>
        <v>172</v>
      </c>
      <c r="D67" s="23">
        <f>B67+C67</f>
        <v>1837</v>
      </c>
      <c r="E67" s="23">
        <f>Luxembourgeois!E67+Etrangers!E67</f>
        <v>5698</v>
      </c>
      <c r="F67" s="23">
        <f>Luxembourgeois!F67+Etrangers!F67</f>
        <v>6500</v>
      </c>
      <c r="G67" s="23">
        <f>E67+F67</f>
        <v>12198</v>
      </c>
      <c r="H67" s="23">
        <f>Luxembourgeois!H67+Etrangers!H67</f>
        <v>97</v>
      </c>
      <c r="I67" s="23">
        <f>Luxembourgeois!I67+Etrangers!I67</f>
        <v>279</v>
      </c>
      <c r="J67" s="23">
        <f>H67+I67</f>
        <v>376</v>
      </c>
      <c r="K67" s="23">
        <f>B67+E67+H67</f>
        <v>7460</v>
      </c>
      <c r="L67" s="23">
        <f>C67+F67+I67</f>
        <v>6951</v>
      </c>
      <c r="M67" s="23">
        <f>K67+L67</f>
        <v>14411</v>
      </c>
      <c r="N67" s="22"/>
      <c r="O67" s="30" t="str">
        <f t="shared" si="1"/>
        <v>  juin</v>
      </c>
    </row>
    <row r="68" spans="1:15" s="13" customFormat="1" ht="14.25">
      <c r="A68" s="30" t="s">
        <v>14</v>
      </c>
      <c r="B68" s="23">
        <f>Luxembourgeois!B68+Etrangers!B68</f>
        <v>1771</v>
      </c>
      <c r="C68" s="23">
        <f>Luxembourgeois!C68+Etrangers!C68</f>
        <v>195</v>
      </c>
      <c r="D68" s="23">
        <f>B68+C68</f>
        <v>1966</v>
      </c>
      <c r="E68" s="23">
        <f>Luxembourgeois!E68+Etrangers!E68</f>
        <v>5988</v>
      </c>
      <c r="F68" s="23">
        <f>Luxembourgeois!F68+Etrangers!F68</f>
        <v>6865</v>
      </c>
      <c r="G68" s="23">
        <f>E68+F68</f>
        <v>12853</v>
      </c>
      <c r="H68" s="23">
        <f>Luxembourgeois!H68+Etrangers!H68</f>
        <v>100</v>
      </c>
      <c r="I68" s="23">
        <f>Luxembourgeois!I68+Etrangers!I68</f>
        <v>271</v>
      </c>
      <c r="J68" s="23">
        <f>H68+I68</f>
        <v>371</v>
      </c>
      <c r="K68" s="23">
        <f>B68+E68+H68</f>
        <v>7859</v>
      </c>
      <c r="L68" s="23">
        <f>C68+F68+I68</f>
        <v>7331</v>
      </c>
      <c r="M68" s="23">
        <f>K68+L68</f>
        <v>15190</v>
      </c>
      <c r="N68" s="22"/>
      <c r="O68" s="30" t="str">
        <f t="shared" si="1"/>
        <v>  déc.</v>
      </c>
    </row>
    <row r="69" spans="1:15" s="13" customFormat="1" ht="14.25">
      <c r="A69" s="30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2"/>
      <c r="O69" s="30" t="s">
        <v>1</v>
      </c>
    </row>
    <row r="70" spans="1:15" s="13" customFormat="1" ht="14.25">
      <c r="A70" s="30">
        <v>1990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2"/>
      <c r="O70" s="30">
        <f t="shared" si="1"/>
        <v>1990</v>
      </c>
    </row>
    <row r="71" spans="1:15" s="13" customFormat="1" ht="14.25">
      <c r="A71" s="30" t="s">
        <v>13</v>
      </c>
      <c r="B71" s="23">
        <f>Luxembourgeois!B71+Etrangers!B71</f>
        <v>1878</v>
      </c>
      <c r="C71" s="23">
        <f>Luxembourgeois!C71+Etrangers!C71</f>
        <v>228</v>
      </c>
      <c r="D71" s="23">
        <f>B71+C71</f>
        <v>2106</v>
      </c>
      <c r="E71" s="23">
        <f>Luxembourgeois!E71+Etrangers!E71</f>
        <v>6279</v>
      </c>
      <c r="F71" s="23">
        <f>Luxembourgeois!F71+Etrangers!F71</f>
        <v>7066</v>
      </c>
      <c r="G71" s="23">
        <f>E71+F71</f>
        <v>13345</v>
      </c>
      <c r="H71" s="23">
        <f>Luxembourgeois!H71+Etrangers!H71</f>
        <v>88</v>
      </c>
      <c r="I71" s="23">
        <f>Luxembourgeois!I71+Etrangers!I71</f>
        <v>309</v>
      </c>
      <c r="J71" s="23">
        <f>H71+I71</f>
        <v>397</v>
      </c>
      <c r="K71" s="23">
        <f>B71+E71+H71</f>
        <v>8245</v>
      </c>
      <c r="L71" s="23">
        <f>C71+F71+I71</f>
        <v>7603</v>
      </c>
      <c r="M71" s="23">
        <f>K71+L71</f>
        <v>15848</v>
      </c>
      <c r="N71" s="22"/>
      <c r="O71" s="30" t="str">
        <f t="shared" si="1"/>
        <v>  juin</v>
      </c>
    </row>
    <row r="72" spans="1:15" s="13" customFormat="1" ht="14.25">
      <c r="A72" s="30" t="s">
        <v>14</v>
      </c>
      <c r="B72" s="23">
        <f>Luxembourgeois!B72+Etrangers!B72</f>
        <v>1897</v>
      </c>
      <c r="C72" s="23">
        <f>Luxembourgeois!C72+Etrangers!C72</f>
        <v>260</v>
      </c>
      <c r="D72" s="23">
        <f>B72+C72</f>
        <v>2157</v>
      </c>
      <c r="E72" s="23">
        <f>Luxembourgeois!E72+Etrangers!E72</f>
        <v>6530</v>
      </c>
      <c r="F72" s="23">
        <f>Luxembourgeois!F72+Etrangers!F72</f>
        <v>7258</v>
      </c>
      <c r="G72" s="23">
        <f>E72+F72</f>
        <v>13788</v>
      </c>
      <c r="H72" s="23">
        <f>Luxembourgeois!H72+Etrangers!H72</f>
        <v>89</v>
      </c>
      <c r="I72" s="23">
        <f>Luxembourgeois!I72+Etrangers!I72</f>
        <v>301</v>
      </c>
      <c r="J72" s="23">
        <f>H72+I72</f>
        <v>390</v>
      </c>
      <c r="K72" s="23">
        <f>B72+E72+H72</f>
        <v>8516</v>
      </c>
      <c r="L72" s="23">
        <f>C72+F72+I72</f>
        <v>7819</v>
      </c>
      <c r="M72" s="23">
        <f>K72+L72</f>
        <v>16335</v>
      </c>
      <c r="N72" s="22"/>
      <c r="O72" s="30" t="str">
        <f t="shared" si="1"/>
        <v>  déc.</v>
      </c>
    </row>
    <row r="73" spans="1:15" s="13" customFormat="1" ht="14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0"/>
      <c r="O73" s="28"/>
    </row>
    <row r="74" spans="1:15" s="11" customFormat="1" ht="14.25" customHeight="1">
      <c r="A74" s="8" t="s">
        <v>11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8"/>
    </row>
    <row r="75" spans="1:15" s="11" customFormat="1" ht="14.25" customHeight="1">
      <c r="A75" s="37" t="s">
        <v>18</v>
      </c>
      <c r="N75" s="12"/>
      <c r="O75" s="11" t="s">
        <v>10</v>
      </c>
    </row>
    <row r="76" spans="1:15" ht="14.25" customHeight="1">
      <c r="A76" s="38" t="s">
        <v>22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 t="s">
        <v>1</v>
      </c>
    </row>
    <row r="77" ht="15">
      <c r="A77" s="38" t="s">
        <v>23</v>
      </c>
    </row>
    <row r="80" ht="15">
      <c r="C80" s="5" t="s">
        <v>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="90" zoomScaleNormal="90" zoomScalePageLayoutView="0" workbookViewId="0" topLeftCell="A1">
      <pane xSplit="1" ySplit="10" topLeftCell="B5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140625" defaultRowHeight="12.75"/>
  <cols>
    <col min="1" max="1" width="16.7109375" style="5" customWidth="1"/>
    <col min="2" max="13" width="10.7109375" style="5" customWidth="1"/>
    <col min="14" max="14" width="14.7109375" style="6" customWidth="1"/>
    <col min="15" max="15" width="16.7109375" style="5" customWidth="1"/>
    <col min="16" max="16384" width="9.140625" style="5" customWidth="1"/>
  </cols>
  <sheetData>
    <row r="1" spans="1:15" s="2" customFormat="1" ht="16.5">
      <c r="A1" s="1" t="s">
        <v>21</v>
      </c>
      <c r="J1" s="2" t="s">
        <v>1</v>
      </c>
      <c r="N1" s="3"/>
      <c r="O1" s="1"/>
    </row>
    <row r="2" spans="1:15" ht="19.5">
      <c r="A2" s="4" t="s">
        <v>24</v>
      </c>
      <c r="O2" s="4"/>
    </row>
    <row r="3" spans="1:15" ht="15.75">
      <c r="A3" s="36" t="s">
        <v>17</v>
      </c>
      <c r="O3" s="7"/>
    </row>
    <row r="4" spans="1:15" ht="15.75">
      <c r="A4" s="7"/>
      <c r="O4" s="7"/>
    </row>
    <row r="5" spans="1:15" ht="15.75">
      <c r="A5" s="7"/>
      <c r="O5" s="7"/>
    </row>
    <row r="6" spans="1:15" ht="15.75">
      <c r="A6" s="7" t="s">
        <v>16</v>
      </c>
      <c r="O6" s="7"/>
    </row>
    <row r="7" spans="1:15" s="14" customFormat="1" ht="1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1"/>
    </row>
    <row r="8" spans="1:15" s="13" customFormat="1" ht="14.25">
      <c r="A8" s="32" t="s">
        <v>1</v>
      </c>
      <c r="B8" s="15" t="s">
        <v>0</v>
      </c>
      <c r="C8" s="16"/>
      <c r="D8" s="17"/>
      <c r="E8" s="15" t="s">
        <v>2</v>
      </c>
      <c r="F8" s="16"/>
      <c r="G8" s="17"/>
      <c r="H8" s="15" t="s">
        <v>3</v>
      </c>
      <c r="I8" s="16"/>
      <c r="J8" s="17"/>
      <c r="K8" s="15" t="s">
        <v>5</v>
      </c>
      <c r="L8" s="16"/>
      <c r="M8" s="17"/>
      <c r="N8" s="18" t="s">
        <v>6</v>
      </c>
      <c r="O8" s="34" t="s">
        <v>1</v>
      </c>
    </row>
    <row r="9" spans="1:15" s="13" customFormat="1" ht="16.5">
      <c r="A9" s="33" t="s">
        <v>1</v>
      </c>
      <c r="B9" s="19" t="s">
        <v>7</v>
      </c>
      <c r="C9" s="19" t="s">
        <v>8</v>
      </c>
      <c r="D9" s="19" t="s">
        <v>4</v>
      </c>
      <c r="E9" s="19" t="s">
        <v>7</v>
      </c>
      <c r="F9" s="19" t="s">
        <v>8</v>
      </c>
      <c r="G9" s="19" t="s">
        <v>4</v>
      </c>
      <c r="H9" s="19" t="s">
        <v>7</v>
      </c>
      <c r="I9" s="19" t="s">
        <v>8</v>
      </c>
      <c r="J9" s="19" t="s">
        <v>4</v>
      </c>
      <c r="K9" s="19" t="s">
        <v>7</v>
      </c>
      <c r="L9" s="19" t="s">
        <v>8</v>
      </c>
      <c r="M9" s="19" t="s">
        <v>4</v>
      </c>
      <c r="N9" s="20" t="s">
        <v>9</v>
      </c>
      <c r="O9" s="35" t="s">
        <v>1</v>
      </c>
    </row>
    <row r="10" spans="1:15" s="13" customFormat="1" ht="14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25">
        <v>14</v>
      </c>
      <c r="O10" s="19">
        <v>15</v>
      </c>
    </row>
    <row r="11" spans="1:15" s="13" customFormat="1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</row>
    <row r="12" spans="1:15" s="13" customFormat="1" ht="14.25">
      <c r="A12" s="30">
        <v>1972</v>
      </c>
      <c r="B12" s="23">
        <v>152</v>
      </c>
      <c r="C12" s="23">
        <v>6</v>
      </c>
      <c r="D12" s="23">
        <f>B12+C12</f>
        <v>158</v>
      </c>
      <c r="E12" s="23">
        <v>1957</v>
      </c>
      <c r="F12" s="23">
        <v>1394</v>
      </c>
      <c r="G12" s="23">
        <f>E12+F12</f>
        <v>3351</v>
      </c>
      <c r="H12" s="23">
        <v>31</v>
      </c>
      <c r="I12" s="23">
        <v>24</v>
      </c>
      <c r="J12" s="23">
        <f>H12+I12</f>
        <v>55</v>
      </c>
      <c r="K12" s="23">
        <f aca="true" t="shared" si="0" ref="K12:L16">B12+E12+H12</f>
        <v>2140</v>
      </c>
      <c r="L12" s="23">
        <f t="shared" si="0"/>
        <v>1424</v>
      </c>
      <c r="M12" s="23">
        <f>K12+L12</f>
        <v>3564</v>
      </c>
      <c r="N12" s="22">
        <f>M12/Total!M12*100</f>
        <v>74.20362273579013</v>
      </c>
      <c r="O12" s="30">
        <f>A12</f>
        <v>1972</v>
      </c>
    </row>
    <row r="13" spans="1:15" s="13" customFormat="1" ht="14.25">
      <c r="A13" s="30">
        <v>1973</v>
      </c>
      <c r="B13" s="23">
        <v>178</v>
      </c>
      <c r="C13" s="23">
        <v>8</v>
      </c>
      <c r="D13" s="23">
        <f>B13+C13</f>
        <v>186</v>
      </c>
      <c r="E13" s="23">
        <v>2008</v>
      </c>
      <c r="F13" s="23">
        <v>1527</v>
      </c>
      <c r="G13" s="23">
        <f>E13+F13</f>
        <v>3535</v>
      </c>
      <c r="H13" s="23">
        <v>40</v>
      </c>
      <c r="I13" s="23">
        <v>38</v>
      </c>
      <c r="J13" s="23">
        <f>H13+I13</f>
        <v>78</v>
      </c>
      <c r="K13" s="23">
        <f t="shared" si="0"/>
        <v>2226</v>
      </c>
      <c r="L13" s="23">
        <f t="shared" si="0"/>
        <v>1573</v>
      </c>
      <c r="M13" s="23">
        <f>K13+L13</f>
        <v>3799</v>
      </c>
      <c r="N13" s="22">
        <f>M13/Total!M13*100</f>
        <v>72.12834630719574</v>
      </c>
      <c r="O13" s="30">
        <f aca="true" t="shared" si="1" ref="O13:O72">A13</f>
        <v>1973</v>
      </c>
    </row>
    <row r="14" spans="1:15" s="13" customFormat="1" ht="14.25">
      <c r="A14" s="30">
        <v>1974</v>
      </c>
      <c r="B14" s="23">
        <v>191</v>
      </c>
      <c r="C14" s="23">
        <v>8</v>
      </c>
      <c r="D14" s="23">
        <f>B14+C14</f>
        <v>199</v>
      </c>
      <c r="E14" s="23">
        <v>2089</v>
      </c>
      <c r="F14" s="23">
        <v>1633</v>
      </c>
      <c r="G14" s="23">
        <f>E14+F14</f>
        <v>3722</v>
      </c>
      <c r="H14" s="23">
        <v>43</v>
      </c>
      <c r="I14" s="23">
        <v>35</v>
      </c>
      <c r="J14" s="23">
        <f>H14+I14</f>
        <v>78</v>
      </c>
      <c r="K14" s="23">
        <f t="shared" si="0"/>
        <v>2323</v>
      </c>
      <c r="L14" s="23">
        <f t="shared" si="0"/>
        <v>1676</v>
      </c>
      <c r="M14" s="23">
        <f>K14+L14</f>
        <v>3999</v>
      </c>
      <c r="N14" s="22">
        <f>M14/Total!M14*100</f>
        <v>70.80382436260622</v>
      </c>
      <c r="O14" s="30">
        <f t="shared" si="1"/>
        <v>1974</v>
      </c>
    </row>
    <row r="15" spans="1:15" s="13" customFormat="1" ht="14.25">
      <c r="A15" s="30">
        <v>1975</v>
      </c>
      <c r="B15" s="23">
        <v>190</v>
      </c>
      <c r="C15" s="23">
        <v>10</v>
      </c>
      <c r="D15" s="23">
        <f>B15+C15</f>
        <v>200</v>
      </c>
      <c r="E15" s="23">
        <v>2159</v>
      </c>
      <c r="F15" s="23">
        <v>1708</v>
      </c>
      <c r="G15" s="23">
        <f>E15+F15</f>
        <v>3867</v>
      </c>
      <c r="H15" s="23">
        <v>46</v>
      </c>
      <c r="I15" s="23">
        <v>32</v>
      </c>
      <c r="J15" s="23">
        <f>H15+I15</f>
        <v>78</v>
      </c>
      <c r="K15" s="23">
        <f t="shared" si="0"/>
        <v>2395</v>
      </c>
      <c r="L15" s="23">
        <f t="shared" si="0"/>
        <v>1750</v>
      </c>
      <c r="M15" s="23">
        <f>K15+L15</f>
        <v>4145</v>
      </c>
      <c r="N15" s="22">
        <f>M15/Total!M15*100</f>
        <v>70.87893296853626</v>
      </c>
      <c r="O15" s="30">
        <f t="shared" si="1"/>
        <v>1975</v>
      </c>
    </row>
    <row r="16" spans="1:15" s="13" customFormat="1" ht="14.25">
      <c r="A16" s="30">
        <v>1976</v>
      </c>
      <c r="B16" s="23">
        <v>197</v>
      </c>
      <c r="C16" s="23">
        <v>11</v>
      </c>
      <c r="D16" s="23">
        <f>B16+C16</f>
        <v>208</v>
      </c>
      <c r="E16" s="23">
        <v>2220</v>
      </c>
      <c r="F16" s="23">
        <v>1812</v>
      </c>
      <c r="G16" s="23">
        <f>E16+F16</f>
        <v>4032</v>
      </c>
      <c r="H16" s="23">
        <v>55</v>
      </c>
      <c r="I16" s="23">
        <v>34</v>
      </c>
      <c r="J16" s="23">
        <f>H16+I16</f>
        <v>89</v>
      </c>
      <c r="K16" s="23">
        <f t="shared" si="0"/>
        <v>2472</v>
      </c>
      <c r="L16" s="23">
        <f t="shared" si="0"/>
        <v>1857</v>
      </c>
      <c r="M16" s="23">
        <f>K16+L16</f>
        <v>4329</v>
      </c>
      <c r="N16" s="22">
        <f>M16/Total!M16*100</f>
        <v>71.75534559920438</v>
      </c>
      <c r="O16" s="30">
        <f t="shared" si="1"/>
        <v>1976</v>
      </c>
    </row>
    <row r="17" spans="1:15" s="13" customFormat="1" ht="14.25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 t="s">
        <v>1</v>
      </c>
      <c r="O17" s="30" t="s">
        <v>1</v>
      </c>
    </row>
    <row r="18" spans="1:15" s="13" customFormat="1" ht="14.25">
      <c r="A18" s="30">
        <v>1977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 t="s">
        <v>1</v>
      </c>
      <c r="O18" s="30">
        <f t="shared" si="1"/>
        <v>1977</v>
      </c>
    </row>
    <row r="19" spans="1:15" s="13" customFormat="1" ht="14.25">
      <c r="A19" s="30" t="s">
        <v>13</v>
      </c>
      <c r="B19" s="23">
        <v>222</v>
      </c>
      <c r="C19" s="23">
        <v>17</v>
      </c>
      <c r="D19" s="23">
        <f>B19+C19</f>
        <v>239</v>
      </c>
      <c r="E19" s="23">
        <v>2185</v>
      </c>
      <c r="F19" s="23">
        <v>1826</v>
      </c>
      <c r="G19" s="23">
        <f>E19+F19</f>
        <v>4011</v>
      </c>
      <c r="H19" s="23">
        <v>60</v>
      </c>
      <c r="I19" s="23">
        <v>37</v>
      </c>
      <c r="J19" s="23">
        <f>H19+I19</f>
        <v>97</v>
      </c>
      <c r="K19" s="23">
        <f>B19+E19+H19</f>
        <v>2467</v>
      </c>
      <c r="L19" s="23">
        <f>C19+F19+I19</f>
        <v>1880</v>
      </c>
      <c r="M19" s="23">
        <f>K19+L19</f>
        <v>4347</v>
      </c>
      <c r="N19" s="22">
        <f>M19/Total!M19*100</f>
        <v>70.99461048505634</v>
      </c>
      <c r="O19" s="30" t="str">
        <f t="shared" si="1"/>
        <v>  juin</v>
      </c>
    </row>
    <row r="20" spans="1:15" s="13" customFormat="1" ht="14.25">
      <c r="A20" s="30" t="s">
        <v>14</v>
      </c>
      <c r="B20" s="23">
        <v>226</v>
      </c>
      <c r="C20" s="23">
        <v>17</v>
      </c>
      <c r="D20" s="23">
        <f>B20+C20</f>
        <v>243</v>
      </c>
      <c r="E20" s="23">
        <v>2231</v>
      </c>
      <c r="F20" s="23">
        <v>1906</v>
      </c>
      <c r="G20" s="23">
        <f>E20+F20</f>
        <v>4137</v>
      </c>
      <c r="H20" s="23">
        <v>60</v>
      </c>
      <c r="I20" s="23">
        <v>42</v>
      </c>
      <c r="J20" s="23">
        <f>H20+I20</f>
        <v>102</v>
      </c>
      <c r="K20" s="23">
        <f>B20+E20+H20</f>
        <v>2517</v>
      </c>
      <c r="L20" s="23">
        <f>C20+F20+I20</f>
        <v>1965</v>
      </c>
      <c r="M20" s="23">
        <f>K20+L20</f>
        <v>4482</v>
      </c>
      <c r="N20" s="22">
        <f>M20/Total!M20*100</f>
        <v>71.07516650808753</v>
      </c>
      <c r="O20" s="30" t="str">
        <f t="shared" si="1"/>
        <v>  déc.</v>
      </c>
    </row>
    <row r="21" spans="1:15" s="13" customFormat="1" ht="14.25">
      <c r="A21" s="3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 t="s">
        <v>1</v>
      </c>
      <c r="O21" s="30" t="s">
        <v>1</v>
      </c>
    </row>
    <row r="22" spans="1:15" s="13" customFormat="1" ht="14.25">
      <c r="A22" s="30">
        <v>1978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 t="s">
        <v>1</v>
      </c>
      <c r="O22" s="30">
        <f t="shared" si="1"/>
        <v>1978</v>
      </c>
    </row>
    <row r="23" spans="1:15" s="13" customFormat="1" ht="14.25">
      <c r="A23" s="30" t="s">
        <v>13</v>
      </c>
      <c r="B23" s="23">
        <v>244</v>
      </c>
      <c r="C23" s="23">
        <v>18</v>
      </c>
      <c r="D23" s="23">
        <f>B23+C23</f>
        <v>262</v>
      </c>
      <c r="E23" s="23">
        <v>2228</v>
      </c>
      <c r="F23" s="23">
        <v>1946</v>
      </c>
      <c r="G23" s="23">
        <f>E23+F23</f>
        <v>4174</v>
      </c>
      <c r="H23" s="23">
        <v>66</v>
      </c>
      <c r="I23" s="23">
        <v>42</v>
      </c>
      <c r="J23" s="23">
        <f>H23+I23</f>
        <v>108</v>
      </c>
      <c r="K23" s="23">
        <f>B23+E23+H23</f>
        <v>2538</v>
      </c>
      <c r="L23" s="23">
        <f>C23+F23+I23</f>
        <v>2006</v>
      </c>
      <c r="M23" s="23">
        <f>K23+L23</f>
        <v>4544</v>
      </c>
      <c r="N23" s="22">
        <f>M23/Total!M23*100</f>
        <v>70.32967032967034</v>
      </c>
      <c r="O23" s="30" t="str">
        <f t="shared" si="1"/>
        <v>  juin</v>
      </c>
    </row>
    <row r="24" spans="1:15" s="13" customFormat="1" ht="14.25">
      <c r="A24" s="30" t="s">
        <v>14</v>
      </c>
      <c r="B24" s="23">
        <v>251</v>
      </c>
      <c r="C24" s="23">
        <v>21</v>
      </c>
      <c r="D24" s="23">
        <f>B24+C24</f>
        <v>272</v>
      </c>
      <c r="E24" s="23">
        <v>2288</v>
      </c>
      <c r="F24" s="23">
        <v>2014</v>
      </c>
      <c r="G24" s="23">
        <f>E24+F24</f>
        <v>4302</v>
      </c>
      <c r="H24" s="23">
        <v>64</v>
      </c>
      <c r="I24" s="23">
        <v>43</v>
      </c>
      <c r="J24" s="23">
        <f>H24+I24</f>
        <v>107</v>
      </c>
      <c r="K24" s="23">
        <f>B24+E24+H24</f>
        <v>2603</v>
      </c>
      <c r="L24" s="23">
        <f>C24+F24+I24</f>
        <v>2078</v>
      </c>
      <c r="M24" s="23">
        <f>K24+L24</f>
        <v>4681</v>
      </c>
      <c r="N24" s="22">
        <f>M24/Total!M24*100</f>
        <v>69.81357196122296</v>
      </c>
      <c r="O24" s="30" t="str">
        <f t="shared" si="1"/>
        <v>  déc.</v>
      </c>
    </row>
    <row r="25" spans="1:15" s="13" customFormat="1" ht="14.25">
      <c r="A25" s="3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/>
      <c r="O25" s="30"/>
    </row>
    <row r="26" spans="1:15" s="13" customFormat="1" ht="14.25">
      <c r="A26" s="30">
        <v>1979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 t="s">
        <v>1</v>
      </c>
      <c r="O26" s="30">
        <f t="shared" si="1"/>
        <v>1979</v>
      </c>
    </row>
    <row r="27" spans="1:15" s="13" customFormat="1" ht="14.25">
      <c r="A27" s="30" t="s">
        <v>13</v>
      </c>
      <c r="B27" s="23">
        <v>262</v>
      </c>
      <c r="C27" s="23">
        <v>22</v>
      </c>
      <c r="D27" s="23">
        <f>B27+C27</f>
        <v>284</v>
      </c>
      <c r="E27" s="23">
        <v>2312</v>
      </c>
      <c r="F27" s="23">
        <v>2071</v>
      </c>
      <c r="G27" s="23">
        <f>E27+F27</f>
        <v>4383</v>
      </c>
      <c r="H27" s="23">
        <v>59</v>
      </c>
      <c r="I27" s="23">
        <v>44</v>
      </c>
      <c r="J27" s="23">
        <f>H27+I27</f>
        <v>103</v>
      </c>
      <c r="K27" s="23">
        <f>B27+E27+H27</f>
        <v>2633</v>
      </c>
      <c r="L27" s="23">
        <f>C27+F27+I27</f>
        <v>2137</v>
      </c>
      <c r="M27" s="23">
        <f>K27+L27</f>
        <v>4770</v>
      </c>
      <c r="N27" s="22">
        <f>M27/Total!M27*100</f>
        <v>69.04038211029092</v>
      </c>
      <c r="O27" s="30" t="str">
        <f t="shared" si="1"/>
        <v>  juin</v>
      </c>
    </row>
    <row r="28" spans="1:15" s="13" customFormat="1" ht="14.25">
      <c r="A28" s="30" t="s">
        <v>14</v>
      </c>
      <c r="B28" s="23">
        <v>263</v>
      </c>
      <c r="C28" s="23">
        <v>23</v>
      </c>
      <c r="D28" s="23">
        <f>B28+C28</f>
        <v>286</v>
      </c>
      <c r="E28" s="23">
        <v>2372</v>
      </c>
      <c r="F28" s="23">
        <v>2135</v>
      </c>
      <c r="G28" s="23">
        <f>E28+F28</f>
        <v>4507</v>
      </c>
      <c r="H28" s="23">
        <v>56</v>
      </c>
      <c r="I28" s="23">
        <v>45</v>
      </c>
      <c r="J28" s="23">
        <f>H28+I28</f>
        <v>101</v>
      </c>
      <c r="K28" s="23">
        <f>B28+E28+H28</f>
        <v>2691</v>
      </c>
      <c r="L28" s="23">
        <f>C28+F28+I28</f>
        <v>2203</v>
      </c>
      <c r="M28" s="23">
        <f>K28+L28</f>
        <v>4894</v>
      </c>
      <c r="N28" s="22">
        <f>M28/Total!M28*100</f>
        <v>69.01706388379635</v>
      </c>
      <c r="O28" s="30" t="str">
        <f t="shared" si="1"/>
        <v>  déc.</v>
      </c>
    </row>
    <row r="29" spans="1:15" s="13" customFormat="1" ht="14.25">
      <c r="A29" s="30"/>
      <c r="B29" s="24"/>
      <c r="C29" s="24"/>
      <c r="D29" s="24"/>
      <c r="E29" s="24" t="s">
        <v>1</v>
      </c>
      <c r="F29" s="24"/>
      <c r="G29" s="24"/>
      <c r="H29" s="24"/>
      <c r="I29" s="24"/>
      <c r="J29" s="24"/>
      <c r="K29" s="24"/>
      <c r="L29" s="24"/>
      <c r="M29" s="24"/>
      <c r="N29" s="22" t="s">
        <v>1</v>
      </c>
      <c r="O29" s="30" t="s">
        <v>1</v>
      </c>
    </row>
    <row r="30" spans="1:15" s="13" customFormat="1" ht="14.25">
      <c r="A30" s="30">
        <v>1980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 t="s">
        <v>1</v>
      </c>
      <c r="O30" s="30">
        <f t="shared" si="1"/>
        <v>1980</v>
      </c>
    </row>
    <row r="31" spans="1:15" s="13" customFormat="1" ht="14.25">
      <c r="A31" s="30" t="s">
        <v>13</v>
      </c>
      <c r="B31" s="23">
        <v>281</v>
      </c>
      <c r="C31" s="23">
        <v>22</v>
      </c>
      <c r="D31" s="23">
        <f>B31+C31</f>
        <v>303</v>
      </c>
      <c r="E31" s="23">
        <v>2407</v>
      </c>
      <c r="F31" s="23">
        <v>2195</v>
      </c>
      <c r="G31" s="23">
        <f>E31+F31</f>
        <v>4602</v>
      </c>
      <c r="H31" s="23">
        <v>53</v>
      </c>
      <c r="I31" s="23">
        <v>48</v>
      </c>
      <c r="J31" s="23">
        <f>H31+I31</f>
        <v>101</v>
      </c>
      <c r="K31" s="23">
        <f>B31+E31+H31</f>
        <v>2741</v>
      </c>
      <c r="L31" s="23">
        <f>C31+F31+I31</f>
        <v>2265</v>
      </c>
      <c r="M31" s="23">
        <f>K31+L31</f>
        <v>5006</v>
      </c>
      <c r="N31" s="22">
        <f>M31/Total!M31*100</f>
        <v>68.68825466520308</v>
      </c>
      <c r="O31" s="30" t="str">
        <f t="shared" si="1"/>
        <v>  juin</v>
      </c>
    </row>
    <row r="32" spans="1:15" s="13" customFormat="1" ht="14.25">
      <c r="A32" s="30" t="s">
        <v>14</v>
      </c>
      <c r="B32" s="23">
        <v>288</v>
      </c>
      <c r="C32" s="23">
        <v>26</v>
      </c>
      <c r="D32" s="23">
        <f>B32+C32</f>
        <v>314</v>
      </c>
      <c r="E32" s="23">
        <v>2504</v>
      </c>
      <c r="F32" s="23">
        <v>2316</v>
      </c>
      <c r="G32" s="23">
        <f>E32+F32</f>
        <v>4820</v>
      </c>
      <c r="H32" s="23">
        <v>48</v>
      </c>
      <c r="I32" s="23">
        <v>42</v>
      </c>
      <c r="J32" s="23">
        <f>H32+I32</f>
        <v>90</v>
      </c>
      <c r="K32" s="23">
        <f>B32+E32+H32</f>
        <v>2840</v>
      </c>
      <c r="L32" s="23">
        <f>C32+F32+I32</f>
        <v>2384</v>
      </c>
      <c r="M32" s="23">
        <f>K32+L32</f>
        <v>5224</v>
      </c>
      <c r="N32" s="22">
        <f>M32/Total!M32*100</f>
        <v>68.73684210526316</v>
      </c>
      <c r="O32" s="30" t="str">
        <f t="shared" si="1"/>
        <v>  déc.</v>
      </c>
    </row>
    <row r="33" spans="1:15" s="13" customFormat="1" ht="14.25">
      <c r="A33" s="3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2" t="s">
        <v>1</v>
      </c>
      <c r="O33" s="30" t="s">
        <v>1</v>
      </c>
    </row>
    <row r="34" spans="1:15" s="13" customFormat="1" ht="14.25">
      <c r="A34" s="30">
        <v>1981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 t="s">
        <v>1</v>
      </c>
      <c r="O34" s="30">
        <f t="shared" si="1"/>
        <v>1981</v>
      </c>
    </row>
    <row r="35" spans="1:15" s="13" customFormat="1" ht="14.25">
      <c r="A35" s="30" t="s">
        <v>13</v>
      </c>
      <c r="B35" s="23">
        <v>308</v>
      </c>
      <c r="C35" s="23">
        <v>26</v>
      </c>
      <c r="D35" s="23">
        <f>B35+C35</f>
        <v>334</v>
      </c>
      <c r="E35" s="23">
        <v>2542</v>
      </c>
      <c r="F35" s="23">
        <v>2374</v>
      </c>
      <c r="G35" s="23">
        <f>E35+F35</f>
        <v>4916</v>
      </c>
      <c r="H35" s="23">
        <v>41</v>
      </c>
      <c r="I35" s="23">
        <v>41</v>
      </c>
      <c r="J35" s="23">
        <f>H35+I35</f>
        <v>82</v>
      </c>
      <c r="K35" s="23">
        <f>B35+E35+H35</f>
        <v>2891</v>
      </c>
      <c r="L35" s="23">
        <f>C35+F35+I35</f>
        <v>2441</v>
      </c>
      <c r="M35" s="23">
        <f>K35+L35</f>
        <v>5332</v>
      </c>
      <c r="N35" s="22">
        <f>M35/Total!M35*100</f>
        <v>68.31518257527226</v>
      </c>
      <c r="O35" s="30" t="str">
        <f t="shared" si="1"/>
        <v>  juin</v>
      </c>
    </row>
    <row r="36" spans="1:15" s="13" customFormat="1" ht="14.25">
      <c r="A36" s="30" t="s">
        <v>14</v>
      </c>
      <c r="B36" s="23">
        <v>308</v>
      </c>
      <c r="C36" s="23">
        <v>26</v>
      </c>
      <c r="D36" s="23">
        <f>B36+C36</f>
        <v>334</v>
      </c>
      <c r="E36" s="23">
        <v>2629</v>
      </c>
      <c r="F36" s="23">
        <v>2454</v>
      </c>
      <c r="G36" s="23">
        <f>E36+F36</f>
        <v>5083</v>
      </c>
      <c r="H36" s="23">
        <v>40</v>
      </c>
      <c r="I36" s="23">
        <v>38</v>
      </c>
      <c r="J36" s="23">
        <f>H36+I36</f>
        <v>78</v>
      </c>
      <c r="K36" s="23">
        <f>B36+E36+H36</f>
        <v>2977</v>
      </c>
      <c r="L36" s="23">
        <f>C36+F36+I36</f>
        <v>2518</v>
      </c>
      <c r="M36" s="23">
        <f>K36+L36</f>
        <v>5495</v>
      </c>
      <c r="N36" s="22">
        <f>M36/Total!M36*100</f>
        <v>68.10013632420375</v>
      </c>
      <c r="O36" s="30" t="str">
        <f t="shared" si="1"/>
        <v>  déc.</v>
      </c>
    </row>
    <row r="37" spans="1:15" s="13" customFormat="1" ht="14.25">
      <c r="A37" s="3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2" t="s">
        <v>1</v>
      </c>
      <c r="O37" s="30" t="s">
        <v>1</v>
      </c>
    </row>
    <row r="38" spans="1:15" s="13" customFormat="1" ht="14.25">
      <c r="A38" s="30">
        <v>1982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 t="s">
        <v>1</v>
      </c>
      <c r="O38" s="30">
        <f t="shared" si="1"/>
        <v>1982</v>
      </c>
    </row>
    <row r="39" spans="1:15" s="13" customFormat="1" ht="14.25">
      <c r="A39" s="30" t="s">
        <v>13</v>
      </c>
      <c r="B39" s="23">
        <v>328</v>
      </c>
      <c r="C39" s="23">
        <v>29</v>
      </c>
      <c r="D39" s="23">
        <f>B39+C39</f>
        <v>357</v>
      </c>
      <c r="E39" s="23">
        <v>2679</v>
      </c>
      <c r="F39" s="23">
        <v>2543</v>
      </c>
      <c r="G39" s="23">
        <f>E39+F39</f>
        <v>5222</v>
      </c>
      <c r="H39" s="23">
        <v>39</v>
      </c>
      <c r="I39" s="23">
        <v>42</v>
      </c>
      <c r="J39" s="23">
        <f>H39+I39</f>
        <v>81</v>
      </c>
      <c r="K39" s="23">
        <f>B39+E39+H39</f>
        <v>3046</v>
      </c>
      <c r="L39" s="23">
        <f>C39+F39+I39</f>
        <v>2614</v>
      </c>
      <c r="M39" s="23">
        <f>K39+L39</f>
        <v>5660</v>
      </c>
      <c r="N39" s="22">
        <f>M39/Total!M39*100</f>
        <v>67.95533677512307</v>
      </c>
      <c r="O39" s="30" t="str">
        <f t="shared" si="1"/>
        <v>  juin</v>
      </c>
    </row>
    <row r="40" spans="1:15" s="13" customFormat="1" ht="14.25">
      <c r="A40" s="30" t="s">
        <v>14</v>
      </c>
      <c r="B40" s="23">
        <v>330</v>
      </c>
      <c r="C40" s="23">
        <v>27</v>
      </c>
      <c r="D40" s="23">
        <f>B40+C40</f>
        <v>357</v>
      </c>
      <c r="E40" s="23">
        <v>2759</v>
      </c>
      <c r="F40" s="23">
        <v>2637</v>
      </c>
      <c r="G40" s="23">
        <f>E40+F40</f>
        <v>5396</v>
      </c>
      <c r="H40" s="23">
        <v>42</v>
      </c>
      <c r="I40" s="23">
        <v>38</v>
      </c>
      <c r="J40" s="23">
        <f>H40+I40</f>
        <v>80</v>
      </c>
      <c r="K40" s="23">
        <f>B40+E40+H40</f>
        <v>3131</v>
      </c>
      <c r="L40" s="23">
        <f>C40+F40+I40</f>
        <v>2702</v>
      </c>
      <c r="M40" s="23">
        <f>K40+L40</f>
        <v>5833</v>
      </c>
      <c r="N40" s="22">
        <f>M40/Total!M40*100</f>
        <v>67.66036422688784</v>
      </c>
      <c r="O40" s="30" t="str">
        <f t="shared" si="1"/>
        <v>  déc.</v>
      </c>
    </row>
    <row r="41" spans="1:15" s="13" customFormat="1" ht="14.25">
      <c r="A41" s="3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2" t="s">
        <v>1</v>
      </c>
      <c r="O41" s="30" t="s">
        <v>1</v>
      </c>
    </row>
    <row r="42" spans="1:15" s="13" customFormat="1" ht="14.25">
      <c r="A42" s="30">
        <v>1983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 t="s">
        <v>1</v>
      </c>
      <c r="O42" s="30">
        <f t="shared" si="1"/>
        <v>1983</v>
      </c>
    </row>
    <row r="43" spans="1:15" s="13" customFormat="1" ht="14.25">
      <c r="A43" s="30" t="s">
        <v>13</v>
      </c>
      <c r="B43" s="23">
        <v>335</v>
      </c>
      <c r="C43" s="23">
        <v>28</v>
      </c>
      <c r="D43" s="23">
        <f>B43+C43</f>
        <v>363</v>
      </c>
      <c r="E43" s="23">
        <v>2786</v>
      </c>
      <c r="F43" s="23">
        <v>2674</v>
      </c>
      <c r="G43" s="23">
        <f>E43+F43</f>
        <v>5460</v>
      </c>
      <c r="H43" s="23">
        <v>42</v>
      </c>
      <c r="I43" s="23">
        <v>40</v>
      </c>
      <c r="J43" s="23">
        <f>H43+I43</f>
        <v>82</v>
      </c>
      <c r="K43" s="23">
        <f>B43+E43+H43</f>
        <v>3163</v>
      </c>
      <c r="L43" s="23">
        <f>C43+F43+I43</f>
        <v>2742</v>
      </c>
      <c r="M43" s="23">
        <f>K43+L43</f>
        <v>5905</v>
      </c>
      <c r="N43" s="22">
        <f>M43/Total!M43*100</f>
        <v>67.66357281998395</v>
      </c>
      <c r="O43" s="30" t="str">
        <f t="shared" si="1"/>
        <v>  juin</v>
      </c>
    </row>
    <row r="44" spans="1:15" s="13" customFormat="1" ht="14.25">
      <c r="A44" s="30" t="s">
        <v>14</v>
      </c>
      <c r="B44" s="23">
        <v>341</v>
      </c>
      <c r="C44" s="23">
        <v>33</v>
      </c>
      <c r="D44" s="23">
        <f>B44+C44</f>
        <v>374</v>
      </c>
      <c r="E44" s="23">
        <v>2867</v>
      </c>
      <c r="F44" s="23">
        <v>2777</v>
      </c>
      <c r="G44" s="23">
        <f>E44+F44</f>
        <v>5644</v>
      </c>
      <c r="H44" s="23">
        <v>39</v>
      </c>
      <c r="I44" s="23">
        <v>39</v>
      </c>
      <c r="J44" s="23">
        <f>H44+I44</f>
        <v>78</v>
      </c>
      <c r="K44" s="23">
        <f>B44+E44+H44</f>
        <v>3247</v>
      </c>
      <c r="L44" s="23">
        <f>C44+F44+I44</f>
        <v>2849</v>
      </c>
      <c r="M44" s="23">
        <f>K44+L44</f>
        <v>6096</v>
      </c>
      <c r="N44" s="22">
        <f>M44/Total!M44*100</f>
        <v>67.5531914893617</v>
      </c>
      <c r="O44" s="30" t="str">
        <f t="shared" si="1"/>
        <v>  déc.</v>
      </c>
    </row>
    <row r="45" spans="1:15" s="13" customFormat="1" ht="14.25">
      <c r="A45" s="3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2" t="s">
        <v>1</v>
      </c>
      <c r="O45" s="30" t="s">
        <v>1</v>
      </c>
    </row>
    <row r="46" spans="1:15" s="13" customFormat="1" ht="14.25">
      <c r="A46" s="30">
        <v>1984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2" t="s">
        <v>1</v>
      </c>
      <c r="O46" s="30">
        <f t="shared" si="1"/>
        <v>1984</v>
      </c>
    </row>
    <row r="47" spans="1:15" s="13" customFormat="1" ht="14.25">
      <c r="A47" s="30" t="s">
        <v>13</v>
      </c>
      <c r="B47" s="23">
        <v>361</v>
      </c>
      <c r="C47" s="23">
        <v>34</v>
      </c>
      <c r="D47" s="23">
        <f>B47+C47</f>
        <v>395</v>
      </c>
      <c r="E47" s="23">
        <v>2882</v>
      </c>
      <c r="F47" s="23">
        <v>2832</v>
      </c>
      <c r="G47" s="23">
        <f>E47+F47</f>
        <v>5714</v>
      </c>
      <c r="H47" s="23">
        <v>40</v>
      </c>
      <c r="I47" s="23">
        <v>42</v>
      </c>
      <c r="J47" s="23">
        <f>H47+I47</f>
        <v>82</v>
      </c>
      <c r="K47" s="23">
        <f>B47+E47+H47</f>
        <v>3283</v>
      </c>
      <c r="L47" s="23">
        <f>C47+F47+I47</f>
        <v>2908</v>
      </c>
      <c r="M47" s="23">
        <f>K47+L47</f>
        <v>6191</v>
      </c>
      <c r="N47" s="22">
        <f>M47/Total!M47*100</f>
        <v>67.56520790134235</v>
      </c>
      <c r="O47" s="30" t="str">
        <f t="shared" si="1"/>
        <v>  juin</v>
      </c>
    </row>
    <row r="48" spans="1:15" s="13" customFormat="1" ht="14.25">
      <c r="A48" s="30" t="s">
        <v>14</v>
      </c>
      <c r="B48" s="23">
        <v>372</v>
      </c>
      <c r="C48" s="23">
        <v>41</v>
      </c>
      <c r="D48" s="23">
        <f>B48+C48</f>
        <v>413</v>
      </c>
      <c r="E48" s="23">
        <v>2940</v>
      </c>
      <c r="F48" s="23">
        <v>2879</v>
      </c>
      <c r="G48" s="23">
        <f>E48+F48</f>
        <v>5819</v>
      </c>
      <c r="H48" s="23">
        <v>41</v>
      </c>
      <c r="I48" s="23">
        <v>40</v>
      </c>
      <c r="J48" s="23">
        <f>H48+I48</f>
        <v>81</v>
      </c>
      <c r="K48" s="23">
        <f>B48+E48+H48</f>
        <v>3353</v>
      </c>
      <c r="L48" s="23">
        <f>C48+F48+I48</f>
        <v>2960</v>
      </c>
      <c r="M48" s="23">
        <f>K48+L48</f>
        <v>6313</v>
      </c>
      <c r="N48" s="22">
        <f>M48/Total!M48*100</f>
        <v>67.28842464293328</v>
      </c>
      <c r="O48" s="30" t="str">
        <f t="shared" si="1"/>
        <v>  déc.</v>
      </c>
    </row>
    <row r="49" spans="1:15" s="13" customFormat="1" ht="14.25">
      <c r="A49" s="3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 t="s">
        <v>1</v>
      </c>
      <c r="O49" s="30" t="s">
        <v>1</v>
      </c>
    </row>
    <row r="50" spans="1:15" s="13" customFormat="1" ht="14.25">
      <c r="A50" s="30">
        <v>1985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2" t="s">
        <v>1</v>
      </c>
      <c r="O50" s="30">
        <f t="shared" si="1"/>
        <v>1985</v>
      </c>
    </row>
    <row r="51" spans="1:15" s="13" customFormat="1" ht="14.25">
      <c r="A51" s="30" t="s">
        <v>13</v>
      </c>
      <c r="B51" s="23">
        <v>433</v>
      </c>
      <c r="C51" s="23">
        <v>55</v>
      </c>
      <c r="D51" s="23">
        <f>B51+C51</f>
        <v>488</v>
      </c>
      <c r="E51" s="23">
        <v>2935</v>
      </c>
      <c r="F51" s="23">
        <v>2939</v>
      </c>
      <c r="G51" s="23">
        <f>E51+F51</f>
        <v>5874</v>
      </c>
      <c r="H51" s="23">
        <v>43</v>
      </c>
      <c r="I51" s="23">
        <v>42</v>
      </c>
      <c r="J51" s="23">
        <f>H51+I51</f>
        <v>85</v>
      </c>
      <c r="K51" s="23">
        <f>B51+E51+H51</f>
        <v>3411</v>
      </c>
      <c r="L51" s="23">
        <f>C51+F51+I51</f>
        <v>3036</v>
      </c>
      <c r="M51" s="23">
        <f>K51+L51</f>
        <v>6447</v>
      </c>
      <c r="N51" s="22">
        <f>M51/Total!M51*100</f>
        <v>66.6287722199256</v>
      </c>
      <c r="O51" s="30" t="str">
        <f t="shared" si="1"/>
        <v>  juin</v>
      </c>
    </row>
    <row r="52" spans="1:15" s="13" customFormat="1" ht="14.25">
      <c r="A52" s="30" t="s">
        <v>14</v>
      </c>
      <c r="B52" s="23">
        <v>430</v>
      </c>
      <c r="C52" s="23">
        <v>53</v>
      </c>
      <c r="D52" s="23">
        <f>B52+C52</f>
        <v>483</v>
      </c>
      <c r="E52" s="23">
        <v>3045</v>
      </c>
      <c r="F52" s="23">
        <v>3121</v>
      </c>
      <c r="G52" s="23">
        <f>E52+F52</f>
        <v>6166</v>
      </c>
      <c r="H52" s="23">
        <v>48</v>
      </c>
      <c r="I52" s="23">
        <v>40</v>
      </c>
      <c r="J52" s="23">
        <f>H52+I52</f>
        <v>88</v>
      </c>
      <c r="K52" s="23">
        <f>B52+E52+H52</f>
        <v>3523</v>
      </c>
      <c r="L52" s="23">
        <f>C52+F52+I52</f>
        <v>3214</v>
      </c>
      <c r="M52" s="23">
        <f>K52+L52</f>
        <v>6737</v>
      </c>
      <c r="N52" s="22">
        <f>M52/Total!M52*100</f>
        <v>65.96494663663958</v>
      </c>
      <c r="O52" s="30" t="str">
        <f t="shared" si="1"/>
        <v>  déc.</v>
      </c>
    </row>
    <row r="53" spans="1:15" s="13" customFormat="1" ht="14.25">
      <c r="A53" s="3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 t="s">
        <v>1</v>
      </c>
      <c r="O53" s="30" t="s">
        <v>1</v>
      </c>
    </row>
    <row r="54" spans="1:15" s="13" customFormat="1" ht="14.25">
      <c r="A54" s="30">
        <v>1986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 t="s">
        <v>1</v>
      </c>
      <c r="O54" s="30">
        <f t="shared" si="1"/>
        <v>1986</v>
      </c>
    </row>
    <row r="55" spans="1:15" s="13" customFormat="1" ht="14.25">
      <c r="A55" s="30" t="s">
        <v>13</v>
      </c>
      <c r="B55" s="23">
        <v>482</v>
      </c>
      <c r="C55" s="23">
        <v>54</v>
      </c>
      <c r="D55" s="23">
        <f>B55+C55</f>
        <v>536</v>
      </c>
      <c r="E55" s="23">
        <v>3066</v>
      </c>
      <c r="F55" s="23">
        <v>3226</v>
      </c>
      <c r="G55" s="23">
        <f>E55+F55</f>
        <v>6292</v>
      </c>
      <c r="H55" s="23">
        <v>51</v>
      </c>
      <c r="I55" s="23">
        <v>37</v>
      </c>
      <c r="J55" s="23">
        <f>H55+I55</f>
        <v>88</v>
      </c>
      <c r="K55" s="23">
        <f>B55+E55+H55</f>
        <v>3599</v>
      </c>
      <c r="L55" s="23">
        <f>C55+F55+I55</f>
        <v>3317</v>
      </c>
      <c r="M55" s="23">
        <f>K55+L55</f>
        <v>6916</v>
      </c>
      <c r="N55" s="22">
        <f>M55/Total!M55*100</f>
        <v>64.7565543071161</v>
      </c>
      <c r="O55" s="30" t="str">
        <f t="shared" si="1"/>
        <v>  juin</v>
      </c>
    </row>
    <row r="56" spans="1:15" s="13" customFormat="1" ht="14.25">
      <c r="A56" s="30" t="s">
        <v>14</v>
      </c>
      <c r="B56" s="23">
        <v>487</v>
      </c>
      <c r="C56" s="23">
        <v>55</v>
      </c>
      <c r="D56" s="23">
        <f>B56+C56</f>
        <v>542</v>
      </c>
      <c r="E56" s="23">
        <v>3243</v>
      </c>
      <c r="F56" s="23">
        <v>3441</v>
      </c>
      <c r="G56" s="23">
        <f>E56+F56</f>
        <v>6684</v>
      </c>
      <c r="H56" s="23">
        <v>52</v>
      </c>
      <c r="I56" s="23">
        <v>38</v>
      </c>
      <c r="J56" s="23">
        <f>H56+I56</f>
        <v>90</v>
      </c>
      <c r="K56" s="23">
        <f>B56+E56+H56</f>
        <v>3782</v>
      </c>
      <c r="L56" s="23">
        <f>C56+F56+I56</f>
        <v>3534</v>
      </c>
      <c r="M56" s="23">
        <f>K56+L56</f>
        <v>7316</v>
      </c>
      <c r="N56" s="22">
        <f>M56/Total!M56*100</f>
        <v>64.18669942095104</v>
      </c>
      <c r="O56" s="30" t="str">
        <f t="shared" si="1"/>
        <v>  déc.</v>
      </c>
    </row>
    <row r="57" spans="1:15" s="13" customFormat="1" ht="14.25">
      <c r="A57" s="3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2" t="s">
        <v>1</v>
      </c>
      <c r="O57" s="30" t="s">
        <v>1</v>
      </c>
    </row>
    <row r="58" spans="1:15" s="13" customFormat="1" ht="14.25">
      <c r="A58" s="30">
        <v>1987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2" t="s">
        <v>1</v>
      </c>
      <c r="O58" s="30">
        <f t="shared" si="1"/>
        <v>1987</v>
      </c>
    </row>
    <row r="59" spans="1:15" s="13" customFormat="1" ht="14.25">
      <c r="A59" s="30" t="s">
        <v>13</v>
      </c>
      <c r="B59" s="23">
        <v>519</v>
      </c>
      <c r="C59" s="23">
        <v>55</v>
      </c>
      <c r="D59" s="23">
        <f>B59+C59</f>
        <v>574</v>
      </c>
      <c r="E59" s="23">
        <v>3254</v>
      </c>
      <c r="F59" s="23">
        <v>3517</v>
      </c>
      <c r="G59" s="23">
        <f>E59+F59</f>
        <v>6771</v>
      </c>
      <c r="H59" s="23">
        <v>54</v>
      </c>
      <c r="I59" s="23">
        <v>112</v>
      </c>
      <c r="J59" s="23">
        <f>H59+I59</f>
        <v>166</v>
      </c>
      <c r="K59" s="23">
        <f>B59+E59+H59</f>
        <v>3827</v>
      </c>
      <c r="L59" s="23">
        <f>C59+F59+I59</f>
        <v>3684</v>
      </c>
      <c r="M59" s="23">
        <f>K59+L59</f>
        <v>7511</v>
      </c>
      <c r="N59" s="22">
        <f>M59/Total!M59*100</f>
        <v>62.743296299390195</v>
      </c>
      <c r="O59" s="30" t="str">
        <f t="shared" si="1"/>
        <v>  juin</v>
      </c>
    </row>
    <row r="60" spans="1:15" s="13" customFormat="1" ht="14.25">
      <c r="A60" s="30" t="s">
        <v>14</v>
      </c>
      <c r="B60" s="23">
        <v>526</v>
      </c>
      <c r="C60" s="23">
        <v>56</v>
      </c>
      <c r="D60" s="23">
        <f>B60+C60</f>
        <v>582</v>
      </c>
      <c r="E60" s="23">
        <v>3371</v>
      </c>
      <c r="F60" s="23">
        <v>3619</v>
      </c>
      <c r="G60" s="23">
        <f>E60+F60</f>
        <v>6990</v>
      </c>
      <c r="H60" s="23">
        <v>61</v>
      </c>
      <c r="I60" s="23">
        <v>118</v>
      </c>
      <c r="J60" s="23">
        <f>H60+I60</f>
        <v>179</v>
      </c>
      <c r="K60" s="23">
        <f>B60+E60+H60</f>
        <v>3958</v>
      </c>
      <c r="L60" s="23">
        <f>C60+F60+I60</f>
        <v>3793</v>
      </c>
      <c r="M60" s="23">
        <f>K60+L60</f>
        <v>7751</v>
      </c>
      <c r="N60" s="22">
        <f>M60/Total!M60*100</f>
        <v>60.8589824120603</v>
      </c>
      <c r="O60" s="30" t="str">
        <f t="shared" si="1"/>
        <v>  déc.</v>
      </c>
    </row>
    <row r="61" spans="1:15" s="13" customFormat="1" ht="14.25">
      <c r="A61" s="30"/>
      <c r="B61" s="24"/>
      <c r="C61" s="24"/>
      <c r="D61" s="24"/>
      <c r="E61" s="24"/>
      <c r="F61" s="24"/>
      <c r="G61" s="24"/>
      <c r="H61" s="24"/>
      <c r="I61" s="24"/>
      <c r="J61" s="24" t="s">
        <v>1</v>
      </c>
      <c r="K61" s="24"/>
      <c r="L61" s="24"/>
      <c r="M61" s="24"/>
      <c r="N61" s="22" t="s">
        <v>1</v>
      </c>
      <c r="O61" s="30" t="s">
        <v>1</v>
      </c>
    </row>
    <row r="62" spans="1:15" s="13" customFormat="1" ht="14.25">
      <c r="A62" s="30">
        <v>1988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 t="s">
        <v>1</v>
      </c>
      <c r="O62" s="30">
        <f t="shared" si="1"/>
        <v>1988</v>
      </c>
    </row>
    <row r="63" spans="1:15" s="13" customFormat="1" ht="14.25">
      <c r="A63" s="30" t="s">
        <v>13</v>
      </c>
      <c r="B63" s="23">
        <v>559</v>
      </c>
      <c r="C63" s="23">
        <v>66</v>
      </c>
      <c r="D63" s="23">
        <f>B63+C63</f>
        <v>625</v>
      </c>
      <c r="E63" s="23">
        <v>3384</v>
      </c>
      <c r="F63" s="23">
        <v>3633</v>
      </c>
      <c r="G63" s="23">
        <f>E63+F63</f>
        <v>7017</v>
      </c>
      <c r="H63" s="23">
        <v>61</v>
      </c>
      <c r="I63" s="23">
        <v>115</v>
      </c>
      <c r="J63" s="23">
        <f>H63+I63</f>
        <v>176</v>
      </c>
      <c r="K63" s="23">
        <f>B63+E63+H63</f>
        <v>4004</v>
      </c>
      <c r="L63" s="23">
        <f>C63+F63+I63</f>
        <v>3814</v>
      </c>
      <c r="M63" s="23">
        <f>K63+L63</f>
        <v>7818</v>
      </c>
      <c r="N63" s="22">
        <f>M63/Total!M63*100</f>
        <v>59.50677424265489</v>
      </c>
      <c r="O63" s="30" t="str">
        <f t="shared" si="1"/>
        <v>  juin</v>
      </c>
    </row>
    <row r="64" spans="1:15" s="13" customFormat="1" ht="14.25">
      <c r="A64" s="30" t="s">
        <v>14</v>
      </c>
      <c r="B64" s="23">
        <v>571</v>
      </c>
      <c r="C64" s="23">
        <v>81</v>
      </c>
      <c r="D64" s="23">
        <f>B64+C64</f>
        <v>652</v>
      </c>
      <c r="E64" s="23">
        <v>3535</v>
      </c>
      <c r="F64" s="23">
        <v>3817</v>
      </c>
      <c r="G64" s="23">
        <f>E64+F64</f>
        <v>7352</v>
      </c>
      <c r="H64" s="23">
        <v>61</v>
      </c>
      <c r="I64" s="23">
        <v>123</v>
      </c>
      <c r="J64" s="23">
        <f>H64+I64</f>
        <v>184</v>
      </c>
      <c r="K64" s="23">
        <f>B64+E64+H64</f>
        <v>4167</v>
      </c>
      <c r="L64" s="23">
        <f>C64+F64+I64</f>
        <v>4021</v>
      </c>
      <c r="M64" s="23">
        <f>K64+L64</f>
        <v>8188</v>
      </c>
      <c r="N64" s="22">
        <f>M64/Total!M64*100</f>
        <v>59.605445148140056</v>
      </c>
      <c r="O64" s="30" t="str">
        <f t="shared" si="1"/>
        <v>  déc.</v>
      </c>
    </row>
    <row r="65" spans="1:15" s="13" customFormat="1" ht="14.25">
      <c r="A65" s="3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2" t="s">
        <v>1</v>
      </c>
      <c r="O65" s="30" t="s">
        <v>1</v>
      </c>
    </row>
    <row r="66" spans="1:15" s="13" customFormat="1" ht="14.25">
      <c r="A66" s="30">
        <v>1989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2" t="s">
        <v>1</v>
      </c>
      <c r="O66" s="30">
        <f t="shared" si="1"/>
        <v>1989</v>
      </c>
    </row>
    <row r="67" spans="1:15" s="13" customFormat="1" ht="14.25">
      <c r="A67" s="30" t="s">
        <v>13</v>
      </c>
      <c r="B67" s="23">
        <v>608</v>
      </c>
      <c r="C67" s="23">
        <v>87</v>
      </c>
      <c r="D67" s="23">
        <f>B67+C67</f>
        <v>695</v>
      </c>
      <c r="E67" s="23">
        <v>3561</v>
      </c>
      <c r="F67" s="23">
        <v>3826</v>
      </c>
      <c r="G67" s="23">
        <f>E67+F67</f>
        <v>7387</v>
      </c>
      <c r="H67" s="23">
        <v>66</v>
      </c>
      <c r="I67" s="23">
        <v>117</v>
      </c>
      <c r="J67" s="23">
        <f>H67+I67</f>
        <v>183</v>
      </c>
      <c r="K67" s="23">
        <f>B67+E67+H67</f>
        <v>4235</v>
      </c>
      <c r="L67" s="23">
        <f>C67+F67+I67</f>
        <v>4030</v>
      </c>
      <c r="M67" s="23">
        <f>K67+L67</f>
        <v>8265</v>
      </c>
      <c r="N67" s="22">
        <f>M67/Total!M67*100</f>
        <v>57.352022760391364</v>
      </c>
      <c r="O67" s="30" t="str">
        <f t="shared" si="1"/>
        <v>  juin</v>
      </c>
    </row>
    <row r="68" spans="1:15" s="13" customFormat="1" ht="14.25">
      <c r="A68" s="30" t="s">
        <v>14</v>
      </c>
      <c r="B68" s="23">
        <v>634</v>
      </c>
      <c r="C68" s="23">
        <v>94</v>
      </c>
      <c r="D68" s="23">
        <f>B68+C68</f>
        <v>728</v>
      </c>
      <c r="E68" s="23">
        <v>3632</v>
      </c>
      <c r="F68" s="23">
        <v>3917</v>
      </c>
      <c r="G68" s="23">
        <f>E68+F68</f>
        <v>7549</v>
      </c>
      <c r="H68" s="23">
        <v>67</v>
      </c>
      <c r="I68" s="23">
        <v>103</v>
      </c>
      <c r="J68" s="23">
        <f>H68+I68</f>
        <v>170</v>
      </c>
      <c r="K68" s="23">
        <f>B68+E68+H68</f>
        <v>4333</v>
      </c>
      <c r="L68" s="23">
        <f>C68+F68+I68</f>
        <v>4114</v>
      </c>
      <c r="M68" s="23">
        <f>K68+L68</f>
        <v>8447</v>
      </c>
      <c r="N68" s="22">
        <f>M68/Total!M68*100</f>
        <v>55.60895325872285</v>
      </c>
      <c r="O68" s="30" t="str">
        <f t="shared" si="1"/>
        <v>  déc.</v>
      </c>
    </row>
    <row r="69" spans="1:15" s="13" customFormat="1" ht="14.25">
      <c r="A69" s="30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2" t="s">
        <v>1</v>
      </c>
      <c r="O69" s="30" t="s">
        <v>1</v>
      </c>
    </row>
    <row r="70" spans="1:15" s="13" customFormat="1" ht="14.25">
      <c r="A70" s="30">
        <v>1990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2" t="s">
        <v>1</v>
      </c>
      <c r="O70" s="30">
        <f t="shared" si="1"/>
        <v>1990</v>
      </c>
    </row>
    <row r="71" spans="1:15" s="13" customFormat="1" ht="14.25">
      <c r="A71" s="30" t="s">
        <v>13</v>
      </c>
      <c r="B71" s="23">
        <v>668</v>
      </c>
      <c r="C71" s="23">
        <v>109</v>
      </c>
      <c r="D71" s="23">
        <f>B71+C71</f>
        <v>777</v>
      </c>
      <c r="E71" s="23">
        <v>3665</v>
      </c>
      <c r="F71" s="23">
        <v>3887</v>
      </c>
      <c r="G71" s="23">
        <f>E71+F71</f>
        <v>7552</v>
      </c>
      <c r="H71" s="23">
        <v>54</v>
      </c>
      <c r="I71" s="23">
        <v>102</v>
      </c>
      <c r="J71" s="23">
        <f>H71+I71</f>
        <v>156</v>
      </c>
      <c r="K71" s="23">
        <f>B71+E71+H71</f>
        <v>4387</v>
      </c>
      <c r="L71" s="23">
        <f>C71+F71+I71</f>
        <v>4098</v>
      </c>
      <c r="M71" s="23">
        <f>K71+L71</f>
        <v>8485</v>
      </c>
      <c r="N71" s="22">
        <f>M71/Total!M71*100</f>
        <v>53.53987884906613</v>
      </c>
      <c r="O71" s="30" t="str">
        <f t="shared" si="1"/>
        <v>  juin</v>
      </c>
    </row>
    <row r="72" spans="1:15" s="13" customFormat="1" ht="14.25">
      <c r="A72" s="30" t="s">
        <v>14</v>
      </c>
      <c r="B72" s="23">
        <v>686</v>
      </c>
      <c r="C72" s="23">
        <v>121</v>
      </c>
      <c r="D72" s="23">
        <f>B72+C72</f>
        <v>807</v>
      </c>
      <c r="E72" s="23">
        <v>3725</v>
      </c>
      <c r="F72" s="23">
        <v>3925</v>
      </c>
      <c r="G72" s="23">
        <f>E72+F72</f>
        <v>7650</v>
      </c>
      <c r="H72" s="23">
        <v>52</v>
      </c>
      <c r="I72" s="23">
        <v>98</v>
      </c>
      <c r="J72" s="23">
        <f>H72+I72</f>
        <v>150</v>
      </c>
      <c r="K72" s="23">
        <f>B72+E72+H72</f>
        <v>4463</v>
      </c>
      <c r="L72" s="23">
        <f>C72+F72+I72</f>
        <v>4144</v>
      </c>
      <c r="M72" s="23">
        <f>K72+L72</f>
        <v>8607</v>
      </c>
      <c r="N72" s="22">
        <f>M72/Total!M72*100</f>
        <v>52.690541781450875</v>
      </c>
      <c r="O72" s="30" t="str">
        <f t="shared" si="1"/>
        <v>  déc.</v>
      </c>
    </row>
    <row r="73" spans="1:15" s="13" customFormat="1" ht="14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0"/>
      <c r="O73" s="28"/>
    </row>
    <row r="74" spans="1:15" s="11" customFormat="1" ht="14.25" customHeight="1">
      <c r="A74" s="8" t="s">
        <v>11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8"/>
    </row>
    <row r="75" spans="1:15" s="11" customFormat="1" ht="14.25" customHeight="1">
      <c r="A75" s="37" t="s">
        <v>18</v>
      </c>
      <c r="N75" s="12"/>
      <c r="O75" s="11" t="s">
        <v>10</v>
      </c>
    </row>
    <row r="76" spans="1:15" ht="14.25" customHeight="1">
      <c r="A76" s="38" t="s">
        <v>20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 t="s">
        <v>1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  <rowBreaks count="2" manualBreakCount="2">
    <brk id="89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="90" zoomScaleNormal="90" zoomScalePageLayoutView="0" workbookViewId="0" topLeftCell="A1">
      <pane xSplit="1" ySplit="10" topLeftCell="B53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J2" sqref="J2"/>
    </sheetView>
  </sheetViews>
  <sheetFormatPr defaultColWidth="9.140625" defaultRowHeight="12.75"/>
  <cols>
    <col min="1" max="1" width="16.7109375" style="5" customWidth="1"/>
    <col min="2" max="13" width="10.7109375" style="5" customWidth="1"/>
    <col min="14" max="14" width="14.7109375" style="6" customWidth="1"/>
    <col min="15" max="15" width="16.7109375" style="5" customWidth="1"/>
    <col min="16" max="16384" width="9.140625" style="5" customWidth="1"/>
  </cols>
  <sheetData>
    <row r="1" spans="1:15" s="2" customFormat="1" ht="16.5">
      <c r="A1" s="1" t="s">
        <v>21</v>
      </c>
      <c r="J1" s="2" t="s">
        <v>1</v>
      </c>
      <c r="N1" s="3"/>
      <c r="O1" s="1"/>
    </row>
    <row r="2" spans="1:15" ht="19.5">
      <c r="A2" s="4" t="s">
        <v>24</v>
      </c>
      <c r="O2" s="4"/>
    </row>
    <row r="3" spans="1:15" ht="15.75">
      <c r="A3" s="36" t="s">
        <v>17</v>
      </c>
      <c r="O3" s="7"/>
    </row>
    <row r="4" spans="1:15" ht="15.75">
      <c r="A4" s="7"/>
      <c r="O4" s="7"/>
    </row>
    <row r="5" spans="1:15" ht="15.75">
      <c r="A5" s="7"/>
      <c r="O5" s="7"/>
    </row>
    <row r="6" spans="1:15" ht="15.75">
      <c r="A6" s="7" t="s">
        <v>15</v>
      </c>
      <c r="O6" s="7"/>
    </row>
    <row r="7" spans="1:15" s="14" customFormat="1" ht="1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1"/>
    </row>
    <row r="8" spans="1:15" s="13" customFormat="1" ht="14.25">
      <c r="A8" s="32" t="s">
        <v>1</v>
      </c>
      <c r="B8" s="15" t="s">
        <v>0</v>
      </c>
      <c r="C8" s="16"/>
      <c r="D8" s="17"/>
      <c r="E8" s="15" t="s">
        <v>2</v>
      </c>
      <c r="F8" s="16"/>
      <c r="G8" s="17"/>
      <c r="H8" s="15" t="s">
        <v>3</v>
      </c>
      <c r="I8" s="16"/>
      <c r="J8" s="17"/>
      <c r="K8" s="15" t="s">
        <v>5</v>
      </c>
      <c r="L8" s="16"/>
      <c r="M8" s="17"/>
      <c r="N8" s="18" t="s">
        <v>6</v>
      </c>
      <c r="O8" s="34" t="s">
        <v>1</v>
      </c>
    </row>
    <row r="9" spans="1:15" s="13" customFormat="1" ht="16.5">
      <c r="A9" s="33" t="s">
        <v>1</v>
      </c>
      <c r="B9" s="19" t="s">
        <v>7</v>
      </c>
      <c r="C9" s="19" t="s">
        <v>8</v>
      </c>
      <c r="D9" s="19" t="s">
        <v>4</v>
      </c>
      <c r="E9" s="19" t="s">
        <v>7</v>
      </c>
      <c r="F9" s="19" t="s">
        <v>8</v>
      </c>
      <c r="G9" s="19" t="s">
        <v>4</v>
      </c>
      <c r="H9" s="19" t="s">
        <v>7</v>
      </c>
      <c r="I9" s="19" t="s">
        <v>8</v>
      </c>
      <c r="J9" s="19" t="s">
        <v>4</v>
      </c>
      <c r="K9" s="19" t="s">
        <v>7</v>
      </c>
      <c r="L9" s="19" t="s">
        <v>8</v>
      </c>
      <c r="M9" s="19" t="s">
        <v>4</v>
      </c>
      <c r="N9" s="20" t="s">
        <v>9</v>
      </c>
      <c r="O9" s="35" t="s">
        <v>1</v>
      </c>
    </row>
    <row r="10" spans="1:15" s="13" customFormat="1" ht="14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25">
        <v>14</v>
      </c>
      <c r="O10" s="19">
        <v>15</v>
      </c>
    </row>
    <row r="11" spans="1:15" s="13" customFormat="1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</row>
    <row r="12" spans="1:15" s="13" customFormat="1" ht="14.25">
      <c r="A12" s="30">
        <v>1972</v>
      </c>
      <c r="B12" s="23">
        <v>121</v>
      </c>
      <c r="C12" s="23">
        <v>2</v>
      </c>
      <c r="D12" s="23">
        <f>B12+C12</f>
        <v>123</v>
      </c>
      <c r="E12" s="23">
        <v>456</v>
      </c>
      <c r="F12" s="23">
        <v>624</v>
      </c>
      <c r="G12" s="23">
        <f>E12+F12</f>
        <v>1080</v>
      </c>
      <c r="H12" s="23">
        <v>8</v>
      </c>
      <c r="I12" s="23">
        <v>28</v>
      </c>
      <c r="J12" s="23">
        <f>H12+I12</f>
        <v>36</v>
      </c>
      <c r="K12" s="23">
        <f aca="true" t="shared" si="0" ref="K12:L16">B12+E12+H12</f>
        <v>585</v>
      </c>
      <c r="L12" s="23">
        <f t="shared" si="0"/>
        <v>654</v>
      </c>
      <c r="M12" s="23">
        <f>K12+L12</f>
        <v>1239</v>
      </c>
      <c r="N12" s="22">
        <f>M12/Total!M12*100</f>
        <v>25.79637726420987</v>
      </c>
      <c r="O12" s="30">
        <f>A12</f>
        <v>1972</v>
      </c>
    </row>
    <row r="13" spans="1:15" s="13" customFormat="1" ht="14.25">
      <c r="A13" s="30">
        <v>1973</v>
      </c>
      <c r="B13" s="23">
        <v>171</v>
      </c>
      <c r="C13" s="23">
        <v>2</v>
      </c>
      <c r="D13" s="23">
        <f>B13+C13</f>
        <v>173</v>
      </c>
      <c r="E13" s="23">
        <v>523</v>
      </c>
      <c r="F13" s="23">
        <v>727</v>
      </c>
      <c r="G13" s="23">
        <f>E13+F13</f>
        <v>1250</v>
      </c>
      <c r="H13" s="23">
        <v>7</v>
      </c>
      <c r="I13" s="23">
        <v>38</v>
      </c>
      <c r="J13" s="23">
        <f>H13+I13</f>
        <v>45</v>
      </c>
      <c r="K13" s="23">
        <f t="shared" si="0"/>
        <v>701</v>
      </c>
      <c r="L13" s="23">
        <f t="shared" si="0"/>
        <v>767</v>
      </c>
      <c r="M13" s="23">
        <f>K13+L13</f>
        <v>1468</v>
      </c>
      <c r="N13" s="22">
        <f>M13/Total!M13*100</f>
        <v>27.871653692804255</v>
      </c>
      <c r="O13" s="30">
        <f aca="true" t="shared" si="1" ref="O13:O72">A13</f>
        <v>1973</v>
      </c>
    </row>
    <row r="14" spans="1:15" s="13" customFormat="1" ht="14.25">
      <c r="A14" s="30">
        <v>1974</v>
      </c>
      <c r="B14" s="23">
        <v>223</v>
      </c>
      <c r="C14" s="23">
        <v>2</v>
      </c>
      <c r="D14" s="23">
        <f>B14+C14</f>
        <v>225</v>
      </c>
      <c r="E14" s="23">
        <v>578</v>
      </c>
      <c r="F14" s="23">
        <v>788</v>
      </c>
      <c r="G14" s="23">
        <f>E14+F14</f>
        <v>1366</v>
      </c>
      <c r="H14" s="23">
        <v>6</v>
      </c>
      <c r="I14" s="23">
        <v>52</v>
      </c>
      <c r="J14" s="23">
        <f>H14+I14</f>
        <v>58</v>
      </c>
      <c r="K14" s="23">
        <f t="shared" si="0"/>
        <v>807</v>
      </c>
      <c r="L14" s="23">
        <f t="shared" si="0"/>
        <v>842</v>
      </c>
      <c r="M14" s="23">
        <f>K14+L14</f>
        <v>1649</v>
      </c>
      <c r="N14" s="22">
        <f>M14/Total!M14*100</f>
        <v>29.196175637393768</v>
      </c>
      <c r="O14" s="30">
        <f t="shared" si="1"/>
        <v>1974</v>
      </c>
    </row>
    <row r="15" spans="1:15" s="13" customFormat="1" ht="14.25">
      <c r="A15" s="30">
        <v>1975</v>
      </c>
      <c r="B15" s="23">
        <v>245</v>
      </c>
      <c r="C15" s="23">
        <v>5</v>
      </c>
      <c r="D15" s="23">
        <f>B15+C15</f>
        <v>250</v>
      </c>
      <c r="E15" s="23">
        <v>596</v>
      </c>
      <c r="F15" s="23">
        <v>796</v>
      </c>
      <c r="G15" s="23">
        <f>E15+F15</f>
        <v>1392</v>
      </c>
      <c r="H15" s="23">
        <v>10</v>
      </c>
      <c r="I15" s="23">
        <v>51</v>
      </c>
      <c r="J15" s="23">
        <f>H15+I15</f>
        <v>61</v>
      </c>
      <c r="K15" s="23">
        <f t="shared" si="0"/>
        <v>851</v>
      </c>
      <c r="L15" s="23">
        <f t="shared" si="0"/>
        <v>852</v>
      </c>
      <c r="M15" s="23">
        <f>K15+L15</f>
        <v>1703</v>
      </c>
      <c r="N15" s="22">
        <f>M15/Total!M15*100</f>
        <v>29.12106703146375</v>
      </c>
      <c r="O15" s="30">
        <f t="shared" si="1"/>
        <v>1975</v>
      </c>
    </row>
    <row r="16" spans="1:15" s="13" customFormat="1" ht="14.25">
      <c r="A16" s="30">
        <v>1976</v>
      </c>
      <c r="B16" s="23">
        <v>286</v>
      </c>
      <c r="C16" s="23">
        <v>5</v>
      </c>
      <c r="D16" s="23">
        <f>B16+C16</f>
        <v>291</v>
      </c>
      <c r="E16" s="23">
        <v>599</v>
      </c>
      <c r="F16" s="23">
        <v>760</v>
      </c>
      <c r="G16" s="23">
        <f>E16+F16</f>
        <v>1359</v>
      </c>
      <c r="H16" s="23">
        <v>10</v>
      </c>
      <c r="I16" s="23">
        <v>44</v>
      </c>
      <c r="J16" s="23">
        <f>H16+I16</f>
        <v>54</v>
      </c>
      <c r="K16" s="23">
        <f t="shared" si="0"/>
        <v>895</v>
      </c>
      <c r="L16" s="23">
        <f t="shared" si="0"/>
        <v>809</v>
      </c>
      <c r="M16" s="23">
        <f>K16+L16</f>
        <v>1704</v>
      </c>
      <c r="N16" s="22">
        <f>M16/Total!M16*100</f>
        <v>28.24465440079563</v>
      </c>
      <c r="O16" s="30">
        <f t="shared" si="1"/>
        <v>1976</v>
      </c>
    </row>
    <row r="17" spans="1:15" s="13" customFormat="1" ht="14.25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 t="s">
        <v>1</v>
      </c>
      <c r="O17" s="30" t="s">
        <v>1</v>
      </c>
    </row>
    <row r="18" spans="1:15" s="13" customFormat="1" ht="14.25">
      <c r="A18" s="30">
        <v>1977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 t="s">
        <v>1</v>
      </c>
      <c r="O18" s="30">
        <f t="shared" si="1"/>
        <v>1977</v>
      </c>
    </row>
    <row r="19" spans="1:15" s="13" customFormat="1" ht="14.25">
      <c r="A19" s="30" t="s">
        <v>13</v>
      </c>
      <c r="B19" s="23">
        <v>311</v>
      </c>
      <c r="C19" s="23">
        <v>5</v>
      </c>
      <c r="D19" s="23">
        <f>B19+C19</f>
        <v>316</v>
      </c>
      <c r="E19" s="23">
        <v>623</v>
      </c>
      <c r="F19" s="23">
        <v>773</v>
      </c>
      <c r="G19" s="23">
        <f>E19+F19</f>
        <v>1396</v>
      </c>
      <c r="H19" s="23">
        <v>12</v>
      </c>
      <c r="I19" s="23">
        <v>52</v>
      </c>
      <c r="J19" s="23">
        <f>H19+I19</f>
        <v>64</v>
      </c>
      <c r="K19" s="23">
        <f>B19+E19+H19</f>
        <v>946</v>
      </c>
      <c r="L19" s="23">
        <f>C19+F19+I19</f>
        <v>830</v>
      </c>
      <c r="M19" s="23">
        <f>K19+L19</f>
        <v>1776</v>
      </c>
      <c r="N19" s="22">
        <f>M19/Total!M19*100</f>
        <v>29.00538951494365</v>
      </c>
      <c r="O19" s="30" t="str">
        <f t="shared" si="1"/>
        <v>  juin</v>
      </c>
    </row>
    <row r="20" spans="1:15" s="13" customFormat="1" ht="14.25">
      <c r="A20" s="30" t="s">
        <v>14</v>
      </c>
      <c r="B20" s="23">
        <v>335</v>
      </c>
      <c r="C20" s="23">
        <v>6</v>
      </c>
      <c r="D20" s="23">
        <f>B20+C20</f>
        <v>341</v>
      </c>
      <c r="E20" s="23">
        <v>646</v>
      </c>
      <c r="F20" s="23">
        <v>772</v>
      </c>
      <c r="G20" s="23">
        <f>E20+F20</f>
        <v>1418</v>
      </c>
      <c r="H20" s="23">
        <v>10</v>
      </c>
      <c r="I20" s="23">
        <v>55</v>
      </c>
      <c r="J20" s="23">
        <f>H20+I20</f>
        <v>65</v>
      </c>
      <c r="K20" s="23">
        <f>B20+E20+H20</f>
        <v>991</v>
      </c>
      <c r="L20" s="23">
        <f>C20+F20+I20</f>
        <v>833</v>
      </c>
      <c r="M20" s="23">
        <f>K20+L20</f>
        <v>1824</v>
      </c>
      <c r="N20" s="22">
        <f>M20/Total!M20*100</f>
        <v>28.924833491912466</v>
      </c>
      <c r="O20" s="30" t="str">
        <f t="shared" si="1"/>
        <v>  déc.</v>
      </c>
    </row>
    <row r="21" spans="1:15" s="13" customFormat="1" ht="14.25">
      <c r="A21" s="3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 t="s">
        <v>1</v>
      </c>
      <c r="O21" s="30" t="s">
        <v>1</v>
      </c>
    </row>
    <row r="22" spans="1:15" s="13" customFormat="1" ht="14.25">
      <c r="A22" s="30">
        <v>1978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 t="s">
        <v>1</v>
      </c>
      <c r="O22" s="30">
        <f t="shared" si="1"/>
        <v>1978</v>
      </c>
    </row>
    <row r="23" spans="1:15" s="13" customFormat="1" ht="14.25">
      <c r="A23" s="30" t="s">
        <v>13</v>
      </c>
      <c r="B23" s="23">
        <v>368</v>
      </c>
      <c r="C23" s="23">
        <v>8</v>
      </c>
      <c r="D23" s="23">
        <f>B23+C23</f>
        <v>376</v>
      </c>
      <c r="E23" s="23">
        <v>669</v>
      </c>
      <c r="F23" s="23">
        <v>796</v>
      </c>
      <c r="G23" s="23">
        <f>E23+F23</f>
        <v>1465</v>
      </c>
      <c r="H23" s="23">
        <v>13</v>
      </c>
      <c r="I23" s="23">
        <v>63</v>
      </c>
      <c r="J23" s="23">
        <f>H23+I23</f>
        <v>76</v>
      </c>
      <c r="K23" s="23">
        <f>B23+E23+H23</f>
        <v>1050</v>
      </c>
      <c r="L23" s="23">
        <f>C23+F23+I23</f>
        <v>867</v>
      </c>
      <c r="M23" s="23">
        <f>K23+L23</f>
        <v>1917</v>
      </c>
      <c r="N23" s="22">
        <f>M23/Total!M23*100</f>
        <v>29.67032967032967</v>
      </c>
      <c r="O23" s="30" t="str">
        <f t="shared" si="1"/>
        <v>  juin</v>
      </c>
    </row>
    <row r="24" spans="1:15" s="13" customFormat="1" ht="14.25">
      <c r="A24" s="30" t="s">
        <v>14</v>
      </c>
      <c r="B24" s="23">
        <v>402</v>
      </c>
      <c r="C24" s="23">
        <v>14</v>
      </c>
      <c r="D24" s="23">
        <f>B24+C24</f>
        <v>416</v>
      </c>
      <c r="E24" s="23">
        <v>705</v>
      </c>
      <c r="F24" s="23">
        <v>826</v>
      </c>
      <c r="G24" s="23">
        <f>E24+F24</f>
        <v>1531</v>
      </c>
      <c r="H24" s="23">
        <v>18</v>
      </c>
      <c r="I24" s="23">
        <v>59</v>
      </c>
      <c r="J24" s="23">
        <f>H24+I24</f>
        <v>77</v>
      </c>
      <c r="K24" s="23">
        <f>B24+E24+H24</f>
        <v>1125</v>
      </c>
      <c r="L24" s="23">
        <f>C24+F24+I24</f>
        <v>899</v>
      </c>
      <c r="M24" s="23">
        <f>K24+L24</f>
        <v>2024</v>
      </c>
      <c r="N24" s="22">
        <f>M24/Total!M24*100</f>
        <v>30.18642803877703</v>
      </c>
      <c r="O24" s="30" t="str">
        <f t="shared" si="1"/>
        <v>  déc.</v>
      </c>
    </row>
    <row r="25" spans="1:15" s="13" customFormat="1" ht="14.25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2" t="s">
        <v>1</v>
      </c>
      <c r="O25" s="30" t="s">
        <v>1</v>
      </c>
    </row>
    <row r="26" spans="1:15" s="13" customFormat="1" ht="14.25">
      <c r="A26" s="30">
        <v>1979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 t="s">
        <v>1</v>
      </c>
      <c r="O26" s="30">
        <f t="shared" si="1"/>
        <v>1979</v>
      </c>
    </row>
    <row r="27" spans="1:15" s="13" customFormat="1" ht="14.25">
      <c r="A27" s="30" t="s">
        <v>13</v>
      </c>
      <c r="B27" s="23">
        <v>444</v>
      </c>
      <c r="C27" s="23">
        <v>16</v>
      </c>
      <c r="D27" s="23">
        <f>B27+C27</f>
        <v>460</v>
      </c>
      <c r="E27" s="23">
        <v>745</v>
      </c>
      <c r="F27" s="23">
        <v>853</v>
      </c>
      <c r="G27" s="23">
        <f>E27+F27</f>
        <v>1598</v>
      </c>
      <c r="H27" s="23">
        <v>16</v>
      </c>
      <c r="I27" s="23">
        <v>65</v>
      </c>
      <c r="J27" s="23">
        <f>H27+I27</f>
        <v>81</v>
      </c>
      <c r="K27" s="23">
        <f>B27+E27+H27</f>
        <v>1205</v>
      </c>
      <c r="L27" s="23">
        <f>C27+F27+I27</f>
        <v>934</v>
      </c>
      <c r="M27" s="23">
        <f>K27+L27</f>
        <v>2139</v>
      </c>
      <c r="N27" s="22">
        <f>M27/Total!M27*100</f>
        <v>30.959617889709072</v>
      </c>
      <c r="O27" s="30" t="str">
        <f t="shared" si="1"/>
        <v>  juin</v>
      </c>
    </row>
    <row r="28" spans="1:15" s="13" customFormat="1" ht="14.25">
      <c r="A28" s="30" t="s">
        <v>14</v>
      </c>
      <c r="B28" s="23">
        <v>444</v>
      </c>
      <c r="C28" s="23">
        <v>13</v>
      </c>
      <c r="D28" s="23">
        <f>B28+C28</f>
        <v>457</v>
      </c>
      <c r="E28" s="23">
        <v>783</v>
      </c>
      <c r="F28" s="23">
        <v>871</v>
      </c>
      <c r="G28" s="23">
        <f>E28+F28</f>
        <v>1654</v>
      </c>
      <c r="H28" s="23">
        <v>17</v>
      </c>
      <c r="I28" s="23">
        <v>69</v>
      </c>
      <c r="J28" s="23">
        <f>H28+I28</f>
        <v>86</v>
      </c>
      <c r="K28" s="23">
        <f>B28+E28+H28</f>
        <v>1244</v>
      </c>
      <c r="L28" s="23">
        <f>C28+F28+I28</f>
        <v>953</v>
      </c>
      <c r="M28" s="23">
        <f>K28+L28</f>
        <v>2197</v>
      </c>
      <c r="N28" s="22">
        <f>M28/Total!M28*100</f>
        <v>30.98293611620364</v>
      </c>
      <c r="O28" s="30" t="str">
        <f t="shared" si="1"/>
        <v>  déc.</v>
      </c>
    </row>
    <row r="29" spans="1:15" s="13" customFormat="1" ht="14.25">
      <c r="A29" s="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2" t="s">
        <v>1</v>
      </c>
      <c r="O29" s="30" t="s">
        <v>1</v>
      </c>
    </row>
    <row r="30" spans="1:15" s="13" customFormat="1" ht="14.25">
      <c r="A30" s="30">
        <v>1980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 t="s">
        <v>1</v>
      </c>
      <c r="O30" s="30">
        <f t="shared" si="1"/>
        <v>1980</v>
      </c>
    </row>
    <row r="31" spans="1:15" s="13" customFormat="1" ht="14.25">
      <c r="A31" s="30" t="s">
        <v>13</v>
      </c>
      <c r="B31" s="23">
        <v>494</v>
      </c>
      <c r="C31" s="23">
        <v>15</v>
      </c>
      <c r="D31" s="23">
        <f>B31+C31</f>
        <v>509</v>
      </c>
      <c r="E31" s="23">
        <v>776</v>
      </c>
      <c r="F31" s="23">
        <v>910</v>
      </c>
      <c r="G31" s="23">
        <f>E31+F31</f>
        <v>1686</v>
      </c>
      <c r="H31" s="23">
        <v>19</v>
      </c>
      <c r="I31" s="23">
        <v>68</v>
      </c>
      <c r="J31" s="23">
        <f>H31+I31</f>
        <v>87</v>
      </c>
      <c r="K31" s="23">
        <f>B31+E31+H31</f>
        <v>1289</v>
      </c>
      <c r="L31" s="23">
        <f>C31+F31+I31</f>
        <v>993</v>
      </c>
      <c r="M31" s="23">
        <f>K31+L31</f>
        <v>2282</v>
      </c>
      <c r="N31" s="22">
        <f>M31/Total!M31*100</f>
        <v>31.311745334796925</v>
      </c>
      <c r="O31" s="30" t="str">
        <f t="shared" si="1"/>
        <v>  juin</v>
      </c>
    </row>
    <row r="32" spans="1:15" s="13" customFormat="1" ht="14.25">
      <c r="A32" s="30" t="s">
        <v>14</v>
      </c>
      <c r="B32" s="23">
        <v>505</v>
      </c>
      <c r="C32" s="23">
        <v>20</v>
      </c>
      <c r="D32" s="23">
        <f>B32+C32</f>
        <v>525</v>
      </c>
      <c r="E32" s="23">
        <v>822</v>
      </c>
      <c r="F32" s="23">
        <v>946</v>
      </c>
      <c r="G32" s="23">
        <f>E32+F32</f>
        <v>1768</v>
      </c>
      <c r="H32" s="23">
        <v>16</v>
      </c>
      <c r="I32" s="23">
        <v>67</v>
      </c>
      <c r="J32" s="23">
        <f>H32+I32</f>
        <v>83</v>
      </c>
      <c r="K32" s="23">
        <f>B32+E32+H32</f>
        <v>1343</v>
      </c>
      <c r="L32" s="23">
        <f>C32+F32+I32</f>
        <v>1033</v>
      </c>
      <c r="M32" s="23">
        <f>K32+L32</f>
        <v>2376</v>
      </c>
      <c r="N32" s="22">
        <f>M32/Total!M32*100</f>
        <v>31.263157894736842</v>
      </c>
      <c r="O32" s="30" t="str">
        <f t="shared" si="1"/>
        <v>  déc.</v>
      </c>
    </row>
    <row r="33" spans="1:15" s="13" customFormat="1" ht="14.25">
      <c r="A33" s="30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2" t="s">
        <v>1</v>
      </c>
      <c r="O33" s="30" t="s">
        <v>1</v>
      </c>
    </row>
    <row r="34" spans="1:15" s="13" customFormat="1" ht="14.25">
      <c r="A34" s="30">
        <v>1981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 t="s">
        <v>1</v>
      </c>
      <c r="O34" s="30">
        <f t="shared" si="1"/>
        <v>1981</v>
      </c>
    </row>
    <row r="35" spans="1:15" s="13" customFormat="1" ht="14.25">
      <c r="A35" s="30" t="s">
        <v>13</v>
      </c>
      <c r="B35" s="23">
        <v>540</v>
      </c>
      <c r="C35" s="23">
        <v>15</v>
      </c>
      <c r="D35" s="23">
        <f>B35+C35</f>
        <v>555</v>
      </c>
      <c r="E35" s="23">
        <v>843</v>
      </c>
      <c r="F35" s="23">
        <v>994</v>
      </c>
      <c r="G35" s="23">
        <f>E35+F35</f>
        <v>1837</v>
      </c>
      <c r="H35" s="23">
        <v>15</v>
      </c>
      <c r="I35" s="23">
        <v>66</v>
      </c>
      <c r="J35" s="23">
        <f>H35+I35</f>
        <v>81</v>
      </c>
      <c r="K35" s="23">
        <f>B35+E35+H35</f>
        <v>1398</v>
      </c>
      <c r="L35" s="23">
        <f>C35+F35+I35</f>
        <v>1075</v>
      </c>
      <c r="M35" s="23">
        <f>K35+L35</f>
        <v>2473</v>
      </c>
      <c r="N35" s="22">
        <f>M35/Total!M35*100</f>
        <v>31.68481742472774</v>
      </c>
      <c r="O35" s="30" t="str">
        <f t="shared" si="1"/>
        <v>  juin</v>
      </c>
    </row>
    <row r="36" spans="1:15" s="13" customFormat="1" ht="14.25">
      <c r="A36" s="30" t="s">
        <v>14</v>
      </c>
      <c r="B36" s="23">
        <v>537</v>
      </c>
      <c r="C36" s="23">
        <v>16</v>
      </c>
      <c r="D36" s="23">
        <f>B36+C36</f>
        <v>553</v>
      </c>
      <c r="E36" s="23">
        <v>883</v>
      </c>
      <c r="F36" s="23">
        <v>1055</v>
      </c>
      <c r="G36" s="23">
        <f>E36+F36</f>
        <v>1938</v>
      </c>
      <c r="H36" s="23">
        <v>15</v>
      </c>
      <c r="I36" s="23">
        <v>68</v>
      </c>
      <c r="J36" s="23">
        <f>H36+I36</f>
        <v>83</v>
      </c>
      <c r="K36" s="23">
        <f>B36+E36+H36</f>
        <v>1435</v>
      </c>
      <c r="L36" s="23">
        <f>C36+F36+I36</f>
        <v>1139</v>
      </c>
      <c r="M36" s="23">
        <f>K36+L36</f>
        <v>2574</v>
      </c>
      <c r="N36" s="22">
        <f>M36/Total!M36*100</f>
        <v>31.899863675796258</v>
      </c>
      <c r="O36" s="30" t="str">
        <f t="shared" si="1"/>
        <v>  déc.</v>
      </c>
    </row>
    <row r="37" spans="1:15" s="13" customFormat="1" ht="14.25">
      <c r="A37" s="3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2" t="s">
        <v>1</v>
      </c>
      <c r="O37" s="30" t="s">
        <v>1</v>
      </c>
    </row>
    <row r="38" spans="1:15" s="13" customFormat="1" ht="14.25">
      <c r="A38" s="30">
        <v>1982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 t="s">
        <v>1</v>
      </c>
      <c r="O38" s="30">
        <f t="shared" si="1"/>
        <v>1982</v>
      </c>
    </row>
    <row r="39" spans="1:15" s="13" customFormat="1" ht="14.25">
      <c r="A39" s="30" t="s">
        <v>13</v>
      </c>
      <c r="B39" s="23">
        <v>554</v>
      </c>
      <c r="C39" s="23">
        <v>18</v>
      </c>
      <c r="D39" s="23">
        <f>B39+C39</f>
        <v>572</v>
      </c>
      <c r="E39" s="23">
        <v>918</v>
      </c>
      <c r="F39" s="23">
        <v>1089</v>
      </c>
      <c r="G39" s="23">
        <f>E39+F39</f>
        <v>2007</v>
      </c>
      <c r="H39" s="23">
        <v>15</v>
      </c>
      <c r="I39" s="23">
        <v>75</v>
      </c>
      <c r="J39" s="23">
        <f>H39+I39</f>
        <v>90</v>
      </c>
      <c r="K39" s="23">
        <f>B39+E39+H39</f>
        <v>1487</v>
      </c>
      <c r="L39" s="23">
        <f>C39+F39+I39</f>
        <v>1182</v>
      </c>
      <c r="M39" s="23">
        <f>K39+L39</f>
        <v>2669</v>
      </c>
      <c r="N39" s="22">
        <f>M39/Total!M39*100</f>
        <v>32.044663224876935</v>
      </c>
      <c r="O39" s="30" t="str">
        <f t="shared" si="1"/>
        <v>  juin</v>
      </c>
    </row>
    <row r="40" spans="1:15" s="13" customFormat="1" ht="14.25">
      <c r="A40" s="30" t="s">
        <v>14</v>
      </c>
      <c r="B40" s="23">
        <v>581</v>
      </c>
      <c r="C40" s="23">
        <v>22</v>
      </c>
      <c r="D40" s="23">
        <f>B40+C40</f>
        <v>603</v>
      </c>
      <c r="E40" s="23">
        <v>957</v>
      </c>
      <c r="F40" s="23">
        <v>1136</v>
      </c>
      <c r="G40" s="23">
        <f>E40+F40</f>
        <v>2093</v>
      </c>
      <c r="H40" s="23">
        <v>16</v>
      </c>
      <c r="I40" s="23">
        <v>76</v>
      </c>
      <c r="J40" s="23">
        <f>H40+I40</f>
        <v>92</v>
      </c>
      <c r="K40" s="23">
        <f>B40+E40+H40</f>
        <v>1554</v>
      </c>
      <c r="L40" s="23">
        <f>C40+F40+I40</f>
        <v>1234</v>
      </c>
      <c r="M40" s="23">
        <f>K40+L40</f>
        <v>2788</v>
      </c>
      <c r="N40" s="22">
        <f>M40/Total!M40*100</f>
        <v>32.33963577311217</v>
      </c>
      <c r="O40" s="30" t="str">
        <f t="shared" si="1"/>
        <v>  déc.</v>
      </c>
    </row>
    <row r="41" spans="1:15" s="13" customFormat="1" ht="14.25">
      <c r="A41" s="3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2" t="s">
        <v>1</v>
      </c>
      <c r="O41" s="30" t="s">
        <v>1</v>
      </c>
    </row>
    <row r="42" spans="1:15" s="13" customFormat="1" ht="14.25">
      <c r="A42" s="30">
        <v>1983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 t="s">
        <v>1</v>
      </c>
      <c r="O42" s="30">
        <f t="shared" si="1"/>
        <v>1983</v>
      </c>
    </row>
    <row r="43" spans="1:15" s="13" customFormat="1" ht="14.25">
      <c r="A43" s="30" t="s">
        <v>13</v>
      </c>
      <c r="B43" s="23">
        <v>596</v>
      </c>
      <c r="C43" s="23">
        <v>25</v>
      </c>
      <c r="D43" s="23">
        <f>B43+C43</f>
        <v>621</v>
      </c>
      <c r="E43" s="23">
        <v>966</v>
      </c>
      <c r="F43" s="23">
        <v>1142</v>
      </c>
      <c r="G43" s="23">
        <f>E43+F43</f>
        <v>2108</v>
      </c>
      <c r="H43" s="23">
        <v>16</v>
      </c>
      <c r="I43" s="23">
        <v>77</v>
      </c>
      <c r="J43" s="23">
        <f>H43+I43</f>
        <v>93</v>
      </c>
      <c r="K43" s="23">
        <f>B43+E43+H43</f>
        <v>1578</v>
      </c>
      <c r="L43" s="23">
        <f>C43+F43+I43</f>
        <v>1244</v>
      </c>
      <c r="M43" s="23">
        <f>K43+L43</f>
        <v>2822</v>
      </c>
      <c r="N43" s="22">
        <f>M43/Total!M43*100</f>
        <v>32.336427180016045</v>
      </c>
      <c r="O43" s="30" t="str">
        <f t="shared" si="1"/>
        <v>  juin</v>
      </c>
    </row>
    <row r="44" spans="1:15" s="13" customFormat="1" ht="14.25">
      <c r="A44" s="30" t="s">
        <v>14</v>
      </c>
      <c r="B44" s="23">
        <v>607</v>
      </c>
      <c r="C44" s="23">
        <v>33</v>
      </c>
      <c r="D44" s="23">
        <f>B44+C44</f>
        <v>640</v>
      </c>
      <c r="E44" s="23">
        <v>995</v>
      </c>
      <c r="F44" s="23">
        <v>1211</v>
      </c>
      <c r="G44" s="23">
        <f>E44+F44</f>
        <v>2206</v>
      </c>
      <c r="H44" s="23">
        <v>18</v>
      </c>
      <c r="I44" s="23">
        <v>64</v>
      </c>
      <c r="J44" s="23">
        <f>H44+I44</f>
        <v>82</v>
      </c>
      <c r="K44" s="23">
        <f>B44+E44+H44</f>
        <v>1620</v>
      </c>
      <c r="L44" s="23">
        <f>C44+F44+I44</f>
        <v>1308</v>
      </c>
      <c r="M44" s="23">
        <f>K44+L44</f>
        <v>2928</v>
      </c>
      <c r="N44" s="22">
        <f>M44/Total!M44*100</f>
        <v>32.4468085106383</v>
      </c>
      <c r="O44" s="30" t="str">
        <f t="shared" si="1"/>
        <v>  déc.</v>
      </c>
    </row>
    <row r="45" spans="1:15" s="13" customFormat="1" ht="14.25">
      <c r="A45" s="3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2" t="s">
        <v>1</v>
      </c>
      <c r="O45" s="30" t="s">
        <v>1</v>
      </c>
    </row>
    <row r="46" spans="1:15" s="13" customFormat="1" ht="14.25">
      <c r="A46" s="30">
        <v>1984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2" t="s">
        <v>1</v>
      </c>
      <c r="O46" s="30">
        <f t="shared" si="1"/>
        <v>1984</v>
      </c>
    </row>
    <row r="47" spans="1:15" s="13" customFormat="1" ht="14.25">
      <c r="A47" s="30" t="s">
        <v>13</v>
      </c>
      <c r="B47" s="23">
        <v>633</v>
      </c>
      <c r="C47" s="23">
        <v>42</v>
      </c>
      <c r="D47" s="23">
        <f>B47+C47</f>
        <v>675</v>
      </c>
      <c r="E47" s="23">
        <v>1007</v>
      </c>
      <c r="F47" s="23">
        <v>1207</v>
      </c>
      <c r="G47" s="23">
        <f>E47+F47</f>
        <v>2214</v>
      </c>
      <c r="H47" s="23">
        <v>20</v>
      </c>
      <c r="I47" s="23">
        <v>63</v>
      </c>
      <c r="J47" s="23">
        <f>H47+I47</f>
        <v>83</v>
      </c>
      <c r="K47" s="23">
        <f>B47+E47+H47</f>
        <v>1660</v>
      </c>
      <c r="L47" s="23">
        <f>C47+F47+I47</f>
        <v>1312</v>
      </c>
      <c r="M47" s="23">
        <f>K47+L47</f>
        <v>2972</v>
      </c>
      <c r="N47" s="22">
        <f>M47/Total!M47*100</f>
        <v>32.434792098657645</v>
      </c>
      <c r="O47" s="30" t="str">
        <f t="shared" si="1"/>
        <v>  juin</v>
      </c>
    </row>
    <row r="48" spans="1:15" s="13" customFormat="1" ht="14.25">
      <c r="A48" s="30" t="s">
        <v>14</v>
      </c>
      <c r="B48" s="23">
        <v>649</v>
      </c>
      <c r="C48" s="23">
        <v>43</v>
      </c>
      <c r="D48" s="23">
        <f>B48+C48</f>
        <v>692</v>
      </c>
      <c r="E48" s="23">
        <v>1046</v>
      </c>
      <c r="F48" s="23">
        <v>1250</v>
      </c>
      <c r="G48" s="23">
        <f>E48+F48</f>
        <v>2296</v>
      </c>
      <c r="H48" s="23">
        <v>21</v>
      </c>
      <c r="I48" s="23">
        <v>60</v>
      </c>
      <c r="J48" s="23">
        <f>H48+I48</f>
        <v>81</v>
      </c>
      <c r="K48" s="23">
        <f>B48+E48+H48</f>
        <v>1716</v>
      </c>
      <c r="L48" s="23">
        <f>C48+F48+I48</f>
        <v>1353</v>
      </c>
      <c r="M48" s="23">
        <f>K48+L48</f>
        <v>3069</v>
      </c>
      <c r="N48" s="22">
        <f>M48/Total!M48*100</f>
        <v>32.71157535706672</v>
      </c>
      <c r="O48" s="30" t="str">
        <f t="shared" si="1"/>
        <v>  déc.</v>
      </c>
    </row>
    <row r="49" spans="1:15" s="13" customFormat="1" ht="14.25">
      <c r="A49" s="3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 t="s">
        <v>1</v>
      </c>
      <c r="O49" s="30" t="s">
        <v>1</v>
      </c>
    </row>
    <row r="50" spans="1:15" s="13" customFormat="1" ht="14.25">
      <c r="A50" s="30">
        <v>1985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2" t="s">
        <v>1</v>
      </c>
      <c r="O50" s="30">
        <f t="shared" si="1"/>
        <v>1985</v>
      </c>
    </row>
    <row r="51" spans="1:15" s="13" customFormat="1" ht="14.25">
      <c r="A51" s="30" t="s">
        <v>13</v>
      </c>
      <c r="B51" s="23">
        <v>702</v>
      </c>
      <c r="C51" s="23">
        <v>46</v>
      </c>
      <c r="D51" s="23">
        <f>B51+C51</f>
        <v>748</v>
      </c>
      <c r="E51" s="23">
        <v>1085</v>
      </c>
      <c r="F51" s="23">
        <v>1316</v>
      </c>
      <c r="G51" s="23">
        <f>E51+F51</f>
        <v>2401</v>
      </c>
      <c r="H51" s="23">
        <v>21</v>
      </c>
      <c r="I51" s="23">
        <v>59</v>
      </c>
      <c r="J51" s="23">
        <f>H51+I51</f>
        <v>80</v>
      </c>
      <c r="K51" s="23">
        <f>B51+E51+H51</f>
        <v>1808</v>
      </c>
      <c r="L51" s="23">
        <f>C51+F51+I51</f>
        <v>1421</v>
      </c>
      <c r="M51" s="23">
        <f>K51+L51</f>
        <v>3229</v>
      </c>
      <c r="N51" s="22">
        <f>M51/Total!M51*100</f>
        <v>33.371227780074406</v>
      </c>
      <c r="O51" s="30" t="str">
        <f t="shared" si="1"/>
        <v>  juin</v>
      </c>
    </row>
    <row r="52" spans="1:15" s="13" customFormat="1" ht="14.25">
      <c r="A52" s="30" t="s">
        <v>14</v>
      </c>
      <c r="B52" s="23">
        <v>727</v>
      </c>
      <c r="C52" s="23">
        <v>48</v>
      </c>
      <c r="D52" s="23">
        <f>B52+C52</f>
        <v>775</v>
      </c>
      <c r="E52" s="23">
        <v>1193</v>
      </c>
      <c r="F52" s="23">
        <v>1428</v>
      </c>
      <c r="G52" s="23">
        <f>E52+F52</f>
        <v>2621</v>
      </c>
      <c r="H52" s="23">
        <v>21</v>
      </c>
      <c r="I52" s="23">
        <v>59</v>
      </c>
      <c r="J52" s="23">
        <f>H52+I52</f>
        <v>80</v>
      </c>
      <c r="K52" s="23">
        <f>B52+E52+H52</f>
        <v>1941</v>
      </c>
      <c r="L52" s="23">
        <f>C52+F52+I52</f>
        <v>1535</v>
      </c>
      <c r="M52" s="23">
        <f>K52+L52</f>
        <v>3476</v>
      </c>
      <c r="N52" s="22">
        <f>M52/Total!M52*100</f>
        <v>34.035053363360426</v>
      </c>
      <c r="O52" s="30" t="str">
        <f t="shared" si="1"/>
        <v>  déc.</v>
      </c>
    </row>
    <row r="53" spans="1:15" s="13" customFormat="1" ht="14.25">
      <c r="A53" s="3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 t="s">
        <v>1</v>
      </c>
      <c r="O53" s="30" t="s">
        <v>1</v>
      </c>
    </row>
    <row r="54" spans="1:15" s="13" customFormat="1" ht="14.25">
      <c r="A54" s="30">
        <v>1986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 t="s">
        <v>1</v>
      </c>
      <c r="O54" s="30">
        <f t="shared" si="1"/>
        <v>1986</v>
      </c>
    </row>
    <row r="55" spans="1:15" s="13" customFormat="1" ht="14.25">
      <c r="A55" s="30" t="s">
        <v>13</v>
      </c>
      <c r="B55" s="23">
        <v>752</v>
      </c>
      <c r="C55" s="23">
        <v>51</v>
      </c>
      <c r="D55" s="23">
        <f>B55+C55</f>
        <v>803</v>
      </c>
      <c r="E55" s="23">
        <v>1333</v>
      </c>
      <c r="F55" s="23">
        <v>1546</v>
      </c>
      <c r="G55" s="23">
        <f>E55+F55</f>
        <v>2879</v>
      </c>
      <c r="H55" s="23">
        <v>20</v>
      </c>
      <c r="I55" s="23">
        <v>62</v>
      </c>
      <c r="J55" s="23">
        <f>H55+I55</f>
        <v>82</v>
      </c>
      <c r="K55" s="23">
        <f>B55+E55+H55</f>
        <v>2105</v>
      </c>
      <c r="L55" s="23">
        <f>C55+F55+I55</f>
        <v>1659</v>
      </c>
      <c r="M55" s="23">
        <f>K55+L55</f>
        <v>3764</v>
      </c>
      <c r="N55" s="22">
        <f>M55/Total!M55*100</f>
        <v>35.243445692883896</v>
      </c>
      <c r="O55" s="30" t="str">
        <f t="shared" si="1"/>
        <v>  juin</v>
      </c>
    </row>
    <row r="56" spans="1:15" s="13" customFormat="1" ht="14.25">
      <c r="A56" s="30" t="s">
        <v>14</v>
      </c>
      <c r="B56" s="23">
        <v>793</v>
      </c>
      <c r="C56" s="23">
        <v>64</v>
      </c>
      <c r="D56" s="23">
        <f>B56+C56</f>
        <v>857</v>
      </c>
      <c r="E56" s="23">
        <v>1440</v>
      </c>
      <c r="F56" s="23">
        <v>1699</v>
      </c>
      <c r="G56" s="23">
        <f>E56+F56</f>
        <v>3139</v>
      </c>
      <c r="H56" s="23">
        <v>24</v>
      </c>
      <c r="I56" s="23">
        <v>62</v>
      </c>
      <c r="J56" s="23">
        <f>H56+I56</f>
        <v>86</v>
      </c>
      <c r="K56" s="23">
        <f>B56+E56+H56</f>
        <v>2257</v>
      </c>
      <c r="L56" s="23">
        <f>C56+F56+I56</f>
        <v>1825</v>
      </c>
      <c r="M56" s="23">
        <f>K56+L56</f>
        <v>4082</v>
      </c>
      <c r="N56" s="22">
        <f>M56/Total!M56*100</f>
        <v>35.813300579048956</v>
      </c>
      <c r="O56" s="30" t="str">
        <f t="shared" si="1"/>
        <v>  déc.</v>
      </c>
    </row>
    <row r="57" spans="1:15" s="13" customFormat="1" ht="14.25">
      <c r="A57" s="3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2" t="s">
        <v>1</v>
      </c>
      <c r="O57" s="30" t="s">
        <v>1</v>
      </c>
    </row>
    <row r="58" spans="1:15" s="13" customFormat="1" ht="14.25">
      <c r="A58" s="30">
        <v>1987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2" t="s">
        <v>1</v>
      </c>
      <c r="O58" s="30">
        <f t="shared" si="1"/>
        <v>1987</v>
      </c>
    </row>
    <row r="59" spans="1:15" s="13" customFormat="1" ht="14.25">
      <c r="A59" s="30" t="s">
        <v>13</v>
      </c>
      <c r="B59" s="23">
        <v>821</v>
      </c>
      <c r="C59" s="23">
        <v>69</v>
      </c>
      <c r="D59" s="23">
        <f>B59+C59</f>
        <v>890</v>
      </c>
      <c r="E59" s="23">
        <v>1544</v>
      </c>
      <c r="F59" s="23">
        <v>1865</v>
      </c>
      <c r="G59" s="23">
        <f>E59+F59</f>
        <v>3409</v>
      </c>
      <c r="H59" s="23">
        <v>26</v>
      </c>
      <c r="I59" s="23">
        <v>135</v>
      </c>
      <c r="J59" s="23">
        <f>H59+I59</f>
        <v>161</v>
      </c>
      <c r="K59" s="23">
        <f>B59+E59+H59</f>
        <v>2391</v>
      </c>
      <c r="L59" s="23">
        <f>C59+F59+I59</f>
        <v>2069</v>
      </c>
      <c r="M59" s="23">
        <f>K59+L59</f>
        <v>4460</v>
      </c>
      <c r="N59" s="22">
        <f>M59/Total!M59*100</f>
        <v>37.256703700609805</v>
      </c>
      <c r="O59" s="30" t="str">
        <f t="shared" si="1"/>
        <v>  juin</v>
      </c>
    </row>
    <row r="60" spans="1:15" s="13" customFormat="1" ht="14.25">
      <c r="A60" s="30" t="s">
        <v>14</v>
      </c>
      <c r="B60" s="23">
        <v>850</v>
      </c>
      <c r="C60" s="23">
        <v>72</v>
      </c>
      <c r="D60" s="23">
        <f>B60+C60</f>
        <v>922</v>
      </c>
      <c r="E60" s="23">
        <v>1762</v>
      </c>
      <c r="F60" s="23">
        <v>2126</v>
      </c>
      <c r="G60" s="23">
        <f>E60+F60</f>
        <v>3888</v>
      </c>
      <c r="H60" s="23">
        <v>30</v>
      </c>
      <c r="I60" s="23">
        <v>145</v>
      </c>
      <c r="J60" s="23">
        <f>H60+I60</f>
        <v>175</v>
      </c>
      <c r="K60" s="23">
        <f>B60+E60+H60</f>
        <v>2642</v>
      </c>
      <c r="L60" s="23">
        <f>C60+F60+I60</f>
        <v>2343</v>
      </c>
      <c r="M60" s="23">
        <f>K60+L60</f>
        <v>4985</v>
      </c>
      <c r="N60" s="22">
        <f>M60/Total!M60*100</f>
        <v>39.1410175879397</v>
      </c>
      <c r="O60" s="30" t="str">
        <f t="shared" si="1"/>
        <v>  déc.</v>
      </c>
    </row>
    <row r="61" spans="1:15" s="13" customFormat="1" ht="14.25">
      <c r="A61" s="30"/>
      <c r="B61" s="24"/>
      <c r="C61" s="24"/>
      <c r="D61" s="24"/>
      <c r="E61" s="24"/>
      <c r="F61" s="24"/>
      <c r="G61" s="24"/>
      <c r="H61" s="24"/>
      <c r="I61" s="24" t="s">
        <v>1</v>
      </c>
      <c r="J61" s="24" t="s">
        <v>1</v>
      </c>
      <c r="K61" s="24"/>
      <c r="L61" s="24"/>
      <c r="M61" s="24"/>
      <c r="N61" s="22" t="s">
        <v>1</v>
      </c>
      <c r="O61" s="30" t="s">
        <v>1</v>
      </c>
    </row>
    <row r="62" spans="1:15" s="13" customFormat="1" ht="14.25">
      <c r="A62" s="30">
        <v>1988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 t="s">
        <v>1</v>
      </c>
      <c r="O62" s="30">
        <f t="shared" si="1"/>
        <v>1988</v>
      </c>
    </row>
    <row r="63" spans="1:15" s="13" customFormat="1" ht="14.25">
      <c r="A63" s="30" t="s">
        <v>13</v>
      </c>
      <c r="B63" s="23">
        <v>928</v>
      </c>
      <c r="C63" s="23">
        <v>70</v>
      </c>
      <c r="D63" s="23">
        <f>B63+C63</f>
        <v>998</v>
      </c>
      <c r="E63" s="23">
        <v>1850</v>
      </c>
      <c r="F63" s="23">
        <v>2295</v>
      </c>
      <c r="G63" s="23">
        <f>E63+F63</f>
        <v>4145</v>
      </c>
      <c r="H63" s="23">
        <v>29</v>
      </c>
      <c r="I63" s="23">
        <v>148</v>
      </c>
      <c r="J63" s="23">
        <f>H63+I63</f>
        <v>177</v>
      </c>
      <c r="K63" s="23">
        <f>B63+E63+H63</f>
        <v>2807</v>
      </c>
      <c r="L63" s="23">
        <f>C63+F63+I63</f>
        <v>2513</v>
      </c>
      <c r="M63" s="23">
        <f>K63+L63</f>
        <v>5320</v>
      </c>
      <c r="N63" s="22">
        <f>M63/Total!M63*100</f>
        <v>40.49322575734511</v>
      </c>
      <c r="O63" s="30" t="str">
        <f t="shared" si="1"/>
        <v>  juin</v>
      </c>
    </row>
    <row r="64" spans="1:15" s="13" customFormat="1" ht="14.25">
      <c r="A64" s="30" t="s">
        <v>14</v>
      </c>
      <c r="B64" s="23">
        <v>994</v>
      </c>
      <c r="C64" s="23">
        <v>79</v>
      </c>
      <c r="D64" s="23">
        <f>B64+C64</f>
        <v>1073</v>
      </c>
      <c r="E64" s="23">
        <v>1913</v>
      </c>
      <c r="F64" s="23">
        <v>2375</v>
      </c>
      <c r="G64" s="23">
        <f>E64+F64</f>
        <v>4288</v>
      </c>
      <c r="H64" s="23">
        <v>28</v>
      </c>
      <c r="I64" s="23">
        <v>160</v>
      </c>
      <c r="J64" s="23">
        <f>H64+I64</f>
        <v>188</v>
      </c>
      <c r="K64" s="23">
        <f>B64+E64+H64</f>
        <v>2935</v>
      </c>
      <c r="L64" s="23">
        <f>C64+F64+I64</f>
        <v>2614</v>
      </c>
      <c r="M64" s="23">
        <f>K64+L64</f>
        <v>5549</v>
      </c>
      <c r="N64" s="22">
        <f>M64/Total!M64*100</f>
        <v>40.394554851859944</v>
      </c>
      <c r="O64" s="30" t="str">
        <f t="shared" si="1"/>
        <v>  déc.</v>
      </c>
    </row>
    <row r="65" spans="1:15" s="13" customFormat="1" ht="14.25">
      <c r="A65" s="3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2" t="s">
        <v>1</v>
      </c>
      <c r="O65" s="30" t="s">
        <v>1</v>
      </c>
    </row>
    <row r="66" spans="1:15" s="13" customFormat="1" ht="14.25">
      <c r="A66" s="30">
        <v>1989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2" t="s">
        <v>1</v>
      </c>
      <c r="O66" s="30">
        <f t="shared" si="1"/>
        <v>1989</v>
      </c>
    </row>
    <row r="67" spans="1:15" s="13" customFormat="1" ht="14.25">
      <c r="A67" s="30" t="s">
        <v>13</v>
      </c>
      <c r="B67" s="23">
        <v>1057</v>
      </c>
      <c r="C67" s="23">
        <v>85</v>
      </c>
      <c r="D67" s="23">
        <f>B67+C67</f>
        <v>1142</v>
      </c>
      <c r="E67" s="23">
        <v>2137</v>
      </c>
      <c r="F67" s="23">
        <v>2674</v>
      </c>
      <c r="G67" s="23">
        <f>E67+F67</f>
        <v>4811</v>
      </c>
      <c r="H67" s="23">
        <v>31</v>
      </c>
      <c r="I67" s="23">
        <v>162</v>
      </c>
      <c r="J67" s="23">
        <f>H67+I67</f>
        <v>193</v>
      </c>
      <c r="K67" s="23">
        <f>B67+E67+H67</f>
        <v>3225</v>
      </c>
      <c r="L67" s="23">
        <f>C67+F67+I67</f>
        <v>2921</v>
      </c>
      <c r="M67" s="23">
        <f>K67+L67</f>
        <v>6146</v>
      </c>
      <c r="N67" s="22">
        <f>M67/Total!M67*100</f>
        <v>42.64797723960863</v>
      </c>
      <c r="O67" s="30" t="str">
        <f t="shared" si="1"/>
        <v>  juin</v>
      </c>
    </row>
    <row r="68" spans="1:15" s="13" customFormat="1" ht="14.25">
      <c r="A68" s="30" t="s">
        <v>14</v>
      </c>
      <c r="B68" s="23">
        <v>1137</v>
      </c>
      <c r="C68" s="23">
        <v>101</v>
      </c>
      <c r="D68" s="23">
        <f>B68+C68</f>
        <v>1238</v>
      </c>
      <c r="E68" s="23">
        <v>2356</v>
      </c>
      <c r="F68" s="23">
        <v>2948</v>
      </c>
      <c r="G68" s="23">
        <f>E68+F68</f>
        <v>5304</v>
      </c>
      <c r="H68" s="23">
        <v>33</v>
      </c>
      <c r="I68" s="23">
        <v>168</v>
      </c>
      <c r="J68" s="23">
        <f>H68+I68</f>
        <v>201</v>
      </c>
      <c r="K68" s="23">
        <f>B68+E68+H68</f>
        <v>3526</v>
      </c>
      <c r="L68" s="23">
        <f>C68+F68+I68</f>
        <v>3217</v>
      </c>
      <c r="M68" s="23">
        <f>K68+L68</f>
        <v>6743</v>
      </c>
      <c r="N68" s="22">
        <f>M68/Total!M68*100</f>
        <v>44.39104674127716</v>
      </c>
      <c r="O68" s="30" t="str">
        <f t="shared" si="1"/>
        <v>  déc.</v>
      </c>
    </row>
    <row r="69" spans="1:15" s="13" customFormat="1" ht="14.25">
      <c r="A69" s="30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2" t="s">
        <v>1</v>
      </c>
      <c r="O69" s="30" t="s">
        <v>1</v>
      </c>
    </row>
    <row r="70" spans="1:15" s="13" customFormat="1" ht="14.25">
      <c r="A70" s="30">
        <v>1990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2" t="s">
        <v>1</v>
      </c>
      <c r="O70" s="30">
        <f t="shared" si="1"/>
        <v>1990</v>
      </c>
    </row>
    <row r="71" spans="1:15" s="13" customFormat="1" ht="14.25">
      <c r="A71" s="30" t="s">
        <v>13</v>
      </c>
      <c r="B71" s="23">
        <v>1210</v>
      </c>
      <c r="C71" s="23">
        <v>119</v>
      </c>
      <c r="D71" s="23">
        <f>B71+C71</f>
        <v>1329</v>
      </c>
      <c r="E71" s="23">
        <v>2614</v>
      </c>
      <c r="F71" s="23">
        <v>3179</v>
      </c>
      <c r="G71" s="23">
        <f>E71+F71</f>
        <v>5793</v>
      </c>
      <c r="H71" s="23">
        <v>34</v>
      </c>
      <c r="I71" s="23">
        <v>207</v>
      </c>
      <c r="J71" s="23">
        <f>H71+I71</f>
        <v>241</v>
      </c>
      <c r="K71" s="23">
        <f>B71+E71+H71</f>
        <v>3858</v>
      </c>
      <c r="L71" s="23">
        <f>C71+F71+I71</f>
        <v>3505</v>
      </c>
      <c r="M71" s="23">
        <f>K71+L71</f>
        <v>7363</v>
      </c>
      <c r="N71" s="22">
        <f>M71/Total!M71*100</f>
        <v>46.46012115093387</v>
      </c>
      <c r="O71" s="30" t="str">
        <f t="shared" si="1"/>
        <v>  juin</v>
      </c>
    </row>
    <row r="72" spans="1:15" s="13" customFormat="1" ht="14.25">
      <c r="A72" s="30" t="s">
        <v>14</v>
      </c>
      <c r="B72" s="23">
        <v>1211</v>
      </c>
      <c r="C72" s="23">
        <v>139</v>
      </c>
      <c r="D72" s="23">
        <f>B72+C72</f>
        <v>1350</v>
      </c>
      <c r="E72" s="23">
        <v>2805</v>
      </c>
      <c r="F72" s="23">
        <v>3333</v>
      </c>
      <c r="G72" s="23">
        <f>E72+F72</f>
        <v>6138</v>
      </c>
      <c r="H72" s="23">
        <v>37</v>
      </c>
      <c r="I72" s="23">
        <v>203</v>
      </c>
      <c r="J72" s="23">
        <f>H72+I72</f>
        <v>240</v>
      </c>
      <c r="K72" s="23">
        <f>B72+E72+H72</f>
        <v>4053</v>
      </c>
      <c r="L72" s="23">
        <f>C72+F72+I72</f>
        <v>3675</v>
      </c>
      <c r="M72" s="23">
        <f>K72+L72</f>
        <v>7728</v>
      </c>
      <c r="N72" s="22">
        <f>M72/Total!M72*100</f>
        <v>47.309458218549125</v>
      </c>
      <c r="O72" s="30" t="str">
        <f t="shared" si="1"/>
        <v>  déc.</v>
      </c>
    </row>
    <row r="73" spans="1:15" s="13" customFormat="1" ht="14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0"/>
      <c r="O73" s="28"/>
    </row>
    <row r="74" spans="1:15" s="11" customFormat="1" ht="14.25" customHeight="1">
      <c r="A74" s="8" t="s">
        <v>11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8"/>
    </row>
    <row r="75" spans="1:15" s="11" customFormat="1" ht="14.25" customHeight="1">
      <c r="A75" s="37" t="s">
        <v>18</v>
      </c>
      <c r="N75" s="12"/>
      <c r="O75" s="11" t="s">
        <v>10</v>
      </c>
    </row>
    <row r="76" spans="1:15" ht="14.25" customHeight="1">
      <c r="A76" s="38" t="s">
        <v>19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 t="s">
        <v>1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  <rowBreaks count="2" manualBreakCount="2">
    <brk id="89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Situation de l'emploi dans les établissements de crédit luxembourgeois (1972 - 1991)</dc:subject>
  <dc:creator>Mellinger</dc:creator>
  <cp:keywords/>
  <dc:description/>
  <cp:lastModifiedBy>Utilisateur</cp:lastModifiedBy>
  <cp:lastPrinted>2003-08-08T16:46:11Z</cp:lastPrinted>
  <dcterms:created xsi:type="dcterms:W3CDTF">1996-04-26T11:48:56Z</dcterms:created>
  <dcterms:modified xsi:type="dcterms:W3CDTF">2010-01-24T08:40:26Z</dcterms:modified>
  <cp:category/>
  <cp:version/>
  <cp:contentType/>
  <cp:contentStatus/>
</cp:coreProperties>
</file>