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bclprofiles\LocalCache$\a0534\ec\EC_ines\c14243929\"/>
    </mc:Choice>
  </mc:AlternateContent>
  <bookViews>
    <workbookView xWindow="0" yWindow="0" windowWidth="28800" windowHeight="14100"/>
  </bookViews>
  <sheets>
    <sheet name="Intro" sheetId="10" r:id="rId1"/>
    <sheet name="Modifications" sheetId="12" r:id="rId2"/>
    <sheet name="Cross-dimension checks" sheetId="8" r:id="rId3"/>
    <sheet name="Consistency checks" sheetId="9" r:id="rId4"/>
    <sheet name="Inter-tables checks" sheetId="11" r:id="rId5"/>
    <sheet name="V1.200+V1.201" sheetId="6" state="hidden" r:id="rId6"/>
    <sheet name="V1.91" sheetId="5" state="hidden" r:id="rId7"/>
    <sheet name="V1.60" sheetId="3" state="hidden" r:id="rId8"/>
    <sheet name="V1.50+V1.52" sheetId="2" state="hidden" r:id="rId9"/>
    <sheet name="V1.20+others" sheetId="1" state="hidden" r:id="rId10"/>
    <sheet name="V1.90" sheetId="4" state="hidden" r:id="rId11"/>
    <sheet name="V1.222" sheetId="7" state="hidden" r:id="rId12"/>
  </sheets>
  <definedNames>
    <definedName name="maxID_10">'Cross-dimension checks'!$M$1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2" l="1"/>
  <c r="C33" i="12"/>
  <c r="K2" i="8" l="1"/>
  <c r="K3" i="8"/>
  <c r="K4"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A2" i="10"/>
  <c r="A2" i="11"/>
  <c r="A3" i="11"/>
  <c r="A4" i="11"/>
  <c r="A5" i="11"/>
  <c r="A6" i="11"/>
  <c r="A7" i="11"/>
  <c r="A8" i="11"/>
  <c r="C32" i="12"/>
  <c r="C30" i="12"/>
  <c r="C23" i="12"/>
  <c r="C24" i="12"/>
  <c r="C18" i="12"/>
  <c r="C8" i="12"/>
  <c r="C13" i="12"/>
  <c r="C10" i="12"/>
  <c r="C26" i="12"/>
  <c r="C22" i="12"/>
  <c r="C29" i="12"/>
  <c r="C20" i="12"/>
  <c r="C7" i="12"/>
  <c r="C14" i="12"/>
  <c r="C11" i="12"/>
  <c r="C19" i="12"/>
  <c r="C27" i="12"/>
  <c r="C12" i="12"/>
  <c r="C31" i="12"/>
  <c r="C21" i="12"/>
  <c r="C25" i="12"/>
  <c r="C5" i="12"/>
  <c r="C15" i="12"/>
  <c r="C9" i="12"/>
  <c r="C6" i="12"/>
  <c r="C4" i="12"/>
  <c r="C28" i="12"/>
  <c r="C17" i="12"/>
  <c r="M1" i="8" l="1"/>
</calcChain>
</file>

<file path=xl/comments1.xml><?xml version="1.0" encoding="utf-8"?>
<comments xmlns="http://schemas.openxmlformats.org/spreadsheetml/2006/main">
  <authors>
    <author>Pavel Dvorak</author>
    <author>Pavel Dvořák</author>
  </authors>
  <commentList>
    <comment ref="E2" authorId="0" shapeId="0">
      <text>
        <r>
          <rPr>
            <sz val="9"/>
            <color indexed="81"/>
            <rFont val="Tahoma"/>
            <family val="2"/>
          </rPr>
          <t xml:space="preserve">EUR1: Euro1
STE1: Step1
STE2: Step2
TAR2: Target2
</t>
        </r>
      </text>
    </comment>
    <comment ref="I2" authorId="0" shapeId="0">
      <text>
        <r>
          <rPr>
            <sz val="9"/>
            <color indexed="81"/>
            <rFont val="Tahoma"/>
            <family val="2"/>
          </rPr>
          <t xml:space="preserve">EUR: 
</t>
        </r>
      </text>
    </comment>
    <comment ref="E3" authorId="0" shapeId="0">
      <text>
        <r>
          <rPr>
            <sz val="9"/>
            <color indexed="81"/>
            <rFont val="Tahoma"/>
            <family val="2"/>
          </rPr>
          <t xml:space="preserve">STE2: Step2
</t>
        </r>
      </text>
    </comment>
    <comment ref="I3" authorId="0" shapeId="0">
      <text>
        <r>
          <rPr>
            <sz val="9"/>
            <color indexed="81"/>
            <rFont val="Tahoma"/>
            <family val="2"/>
          </rPr>
          <t xml:space="preserve">SEPA: SEPA credit transfer
</t>
        </r>
      </text>
    </comment>
    <comment ref="E4" authorId="0" shapeId="0">
      <text>
        <r>
          <rPr>
            <sz val="9"/>
            <color indexed="81"/>
            <rFont val="Tahoma"/>
            <family val="2"/>
          </rPr>
          <t xml:space="preserve">ERT1: RT1
TIPS: TIPS
</t>
        </r>
      </text>
    </comment>
    <comment ref="I4" authorId="0" shapeId="0">
      <text>
        <r>
          <rPr>
            <sz val="9"/>
            <color indexed="81"/>
            <rFont val="Tahoma"/>
            <family val="2"/>
          </rPr>
          <t xml:space="preserve">SCTI: SEPA Instant Credit Transfer
</t>
        </r>
      </text>
    </comment>
    <comment ref="E5" authorId="0" shapeId="0">
      <text>
        <r>
          <rPr>
            <sz val="9"/>
            <color indexed="81"/>
            <rFont val="Tahoma"/>
            <family val="2"/>
          </rPr>
          <t xml:space="preserve">TAR2: Target2
</t>
        </r>
      </text>
    </comment>
    <comment ref="I5" authorId="0" shapeId="0">
      <text>
        <r>
          <rPr>
            <sz val="9"/>
            <color indexed="81"/>
            <rFont val="Tahoma"/>
            <family val="2"/>
          </rPr>
          <t>NSEP: Non-SEPA scheme</t>
        </r>
      </text>
    </comment>
    <comment ref="E6" authorId="0" shapeId="0">
      <text>
        <r>
          <rPr>
            <sz val="9"/>
            <color indexed="81"/>
            <rFont val="Tahoma"/>
            <family val="2"/>
          </rPr>
          <t xml:space="preserve">PAPR: Paper
</t>
        </r>
      </text>
    </comment>
    <comment ref="I6" authorId="0" shapeId="0">
      <text>
        <r>
          <rPr>
            <sz val="9"/>
            <color indexed="81"/>
            <rFont val="Tahoma"/>
            <family val="2"/>
          </rPr>
          <t xml:space="preserve">NOAP: Not applicable
</t>
        </r>
      </text>
    </comment>
    <comment ref="E7" authorId="0" shapeId="0">
      <text>
        <r>
          <rPr>
            <sz val="9"/>
            <color indexed="81"/>
            <rFont val="Tahoma"/>
            <family val="2"/>
          </rPr>
          <t xml:space="preserve">PAPR: Paper
</t>
        </r>
      </text>
    </comment>
    <comment ref="I7" authorId="0" shapeId="0">
      <text>
        <r>
          <rPr>
            <sz val="9"/>
            <color indexed="81"/>
            <rFont val="Tahoma"/>
            <family val="2"/>
          </rPr>
          <t xml:space="preserve">CUST: Customer
</t>
        </r>
      </text>
    </comment>
    <comment ref="E8" authorId="1" shapeId="0">
      <text>
        <r>
          <rPr>
            <sz val="9"/>
            <color indexed="81"/>
            <rFont val="Tahoma"/>
            <family val="2"/>
          </rPr>
          <t xml:space="preserve">ELFB: Electronic file/batch
ECOM: E-commerce payment
WEBB: Web banking payment
PSPT: ATM or other PSP terminal
P2PM: P2P MPS
OMPS: Other MPS
ELOT: Other electronic single
</t>
        </r>
      </text>
    </comment>
    <comment ref="I8" authorId="0" shapeId="0">
      <text>
        <r>
          <rPr>
            <sz val="9"/>
            <color indexed="81"/>
            <rFont val="Tahoma"/>
            <family val="2"/>
          </rPr>
          <t xml:space="preserve">NOAP: Not applicable
</t>
        </r>
      </text>
    </comment>
    <comment ref="E9" authorId="0" shapeId="0">
      <text>
        <r>
          <rPr>
            <sz val="9"/>
            <color indexed="81"/>
            <rFont val="Tahoma"/>
            <family val="2"/>
          </rPr>
          <t xml:space="preserve">CLOW: Contactless low value
UNTE: Unattended terminal for transport fares or parking fees
</t>
        </r>
      </text>
    </comment>
    <comment ref="I9" authorId="0" shapeId="0">
      <text>
        <r>
          <rPr>
            <sz val="9"/>
            <color indexed="81"/>
            <rFont val="Tahoma"/>
            <family val="2"/>
          </rPr>
          <t xml:space="preserve">REM0: Non-remote
</t>
        </r>
      </text>
    </comment>
    <comment ref="E10" authorId="0" shapeId="0">
      <text>
        <r>
          <rPr>
            <sz val="9"/>
            <color indexed="81"/>
            <rFont val="Tahoma"/>
            <family val="2"/>
          </rPr>
          <t xml:space="preserve">RLOW: Low value
RTRA: Transaction risk analysis
SECO: Secure corporate payment processes and protocols
</t>
        </r>
      </text>
    </comment>
    <comment ref="I10" authorId="0" shapeId="0">
      <text>
        <r>
          <rPr>
            <sz val="9"/>
            <color indexed="81"/>
            <rFont val="Tahoma"/>
            <family val="2"/>
          </rPr>
          <t xml:space="preserve">REM1: Remote
</t>
        </r>
      </text>
    </comment>
    <comment ref="E11" authorId="0" shapeId="0">
      <text>
        <r>
          <rPr>
            <sz val="9"/>
            <color indexed="81"/>
            <rFont val="Tahoma"/>
            <family val="2"/>
          </rPr>
          <t xml:space="preserve">EUR1: Euro1
STE1: Step1
STE2: Step2
TAR2: Target2
</t>
        </r>
      </text>
    </comment>
    <comment ref="I11" authorId="0" shapeId="0">
      <text>
        <r>
          <rPr>
            <sz val="9"/>
            <color indexed="81"/>
            <rFont val="Tahoma"/>
            <family val="2"/>
          </rPr>
          <t xml:space="preserve">EUR: 
</t>
        </r>
      </text>
    </comment>
    <comment ref="E12" authorId="0" shapeId="0">
      <text>
        <r>
          <rPr>
            <sz val="9"/>
            <color indexed="81"/>
            <rFont val="Tahoma"/>
            <family val="2"/>
          </rPr>
          <t xml:space="preserve">STE2: Step2
</t>
        </r>
      </text>
    </comment>
    <comment ref="I12" authorId="0" shapeId="0">
      <text>
        <r>
          <rPr>
            <sz val="9"/>
            <color indexed="81"/>
            <rFont val="Tahoma"/>
            <family val="2"/>
          </rPr>
          <t xml:space="preserve">SEPA: SEPA credit transfer
</t>
        </r>
      </text>
    </comment>
    <comment ref="E13" authorId="0" shapeId="0">
      <text>
        <r>
          <rPr>
            <sz val="9"/>
            <color indexed="81"/>
            <rFont val="Tahoma"/>
            <family val="2"/>
          </rPr>
          <t xml:space="preserve">ERT1: RT1
TIPS: TIPS
</t>
        </r>
      </text>
    </comment>
    <comment ref="I13" authorId="0" shapeId="0">
      <text>
        <r>
          <rPr>
            <sz val="9"/>
            <color indexed="81"/>
            <rFont val="Tahoma"/>
            <family val="2"/>
          </rPr>
          <t xml:space="preserve">SCTI: SEPA Instant Credit Transfer
</t>
        </r>
      </text>
    </comment>
    <comment ref="E14" authorId="0" shapeId="0">
      <text>
        <r>
          <rPr>
            <sz val="9"/>
            <color indexed="81"/>
            <rFont val="Tahoma"/>
            <family val="2"/>
          </rPr>
          <t xml:space="preserve">TAR2: Target2
</t>
        </r>
      </text>
    </comment>
    <comment ref="I14" authorId="0" shapeId="0">
      <text>
        <r>
          <rPr>
            <sz val="9"/>
            <color indexed="81"/>
            <rFont val="Tahoma"/>
            <family val="2"/>
          </rPr>
          <t>NSEP: Non-SEPA scheme</t>
        </r>
      </text>
    </comment>
    <comment ref="E15" authorId="0" shapeId="0">
      <text>
        <r>
          <rPr>
            <sz val="9"/>
            <color indexed="81"/>
            <rFont val="Tahoma"/>
            <family val="2"/>
          </rPr>
          <t xml:space="preserve">PAPR: Paper
</t>
        </r>
      </text>
    </comment>
    <comment ref="I15" authorId="0" shapeId="0">
      <text>
        <r>
          <rPr>
            <sz val="9"/>
            <color indexed="81"/>
            <rFont val="Tahoma"/>
            <family val="2"/>
          </rPr>
          <t xml:space="preserve">NOAP: Not applicable
</t>
        </r>
      </text>
    </comment>
    <comment ref="E16" authorId="0" shapeId="0">
      <text>
        <r>
          <rPr>
            <sz val="9"/>
            <color indexed="81"/>
            <rFont val="Tahoma"/>
            <family val="2"/>
          </rPr>
          <t xml:space="preserve">PAPR: Paper
</t>
        </r>
      </text>
    </comment>
    <comment ref="I16" authorId="0" shapeId="0">
      <text>
        <r>
          <rPr>
            <sz val="9"/>
            <color indexed="81"/>
            <rFont val="Tahoma"/>
            <family val="2"/>
          </rPr>
          <t xml:space="preserve">CUST: Customer
</t>
        </r>
      </text>
    </comment>
    <comment ref="E17" authorId="1" shapeId="0">
      <text>
        <r>
          <rPr>
            <sz val="9"/>
            <color indexed="81"/>
            <rFont val="Tahoma"/>
            <family val="2"/>
          </rPr>
          <t xml:space="preserve">ELFB: Electronic file/batch
ECOM: E-commerce payment
WEBB: Web banking payment
PSPT: ATM or other PSP terminal
P2PM: P2P MPS
OMPS: Other MPS
ELOT: Other electronic single
</t>
        </r>
      </text>
    </comment>
    <comment ref="I17" authorId="0" shapeId="0">
      <text>
        <r>
          <rPr>
            <sz val="9"/>
            <color indexed="81"/>
            <rFont val="Tahoma"/>
            <family val="2"/>
          </rPr>
          <t xml:space="preserve">NOAP: Not applicable
</t>
        </r>
      </text>
    </comment>
    <comment ref="E18" authorId="0" shapeId="0">
      <text>
        <r>
          <rPr>
            <sz val="9"/>
            <color indexed="81"/>
            <rFont val="Tahoma"/>
            <family val="2"/>
          </rPr>
          <t xml:space="preserve">CLOW: Contactless low value
UNTE: Unattended terminal for transport fares or parking fees
</t>
        </r>
      </text>
    </comment>
    <comment ref="I18" authorId="0" shapeId="0">
      <text>
        <r>
          <rPr>
            <sz val="9"/>
            <color indexed="81"/>
            <rFont val="Tahoma"/>
            <family val="2"/>
          </rPr>
          <t xml:space="preserve">REM0: Non-remote
</t>
        </r>
      </text>
    </comment>
    <comment ref="E19" authorId="0" shapeId="0">
      <text>
        <r>
          <rPr>
            <sz val="9"/>
            <color indexed="81"/>
            <rFont val="Tahoma"/>
            <family val="2"/>
          </rPr>
          <t xml:space="preserve">RLOW: Low value
RTRA: Transaction risk analysis
SECO: Secure corporate payment processes and protocols
</t>
        </r>
      </text>
    </comment>
    <comment ref="I19" authorId="0" shapeId="0">
      <text>
        <r>
          <rPr>
            <sz val="9"/>
            <color indexed="81"/>
            <rFont val="Tahoma"/>
            <family val="2"/>
          </rPr>
          <t xml:space="preserve">REM1: Remote
</t>
        </r>
      </text>
    </comment>
    <comment ref="E20" authorId="0" shapeId="0">
      <text>
        <r>
          <rPr>
            <sz val="9"/>
            <color indexed="81"/>
            <rFont val="Tahoma"/>
            <family val="2"/>
          </rPr>
          <t xml:space="preserve">EUR1: Euro1
STE1: Step1
STE2: Step2
TAR2: Target2
</t>
        </r>
      </text>
    </comment>
    <comment ref="I20" authorId="0" shapeId="0">
      <text>
        <r>
          <rPr>
            <sz val="9"/>
            <color indexed="81"/>
            <rFont val="Tahoma"/>
            <family val="2"/>
          </rPr>
          <t xml:space="preserve">EUR: 
</t>
        </r>
      </text>
    </comment>
    <comment ref="E21" authorId="0" shapeId="0">
      <text>
        <r>
          <rPr>
            <sz val="9"/>
            <color indexed="81"/>
            <rFont val="Tahoma"/>
            <family val="2"/>
          </rPr>
          <t xml:space="preserve">EUR1: Euro1
STE1: Step1
STE2: Step2
TAR2: Target2
</t>
        </r>
      </text>
    </comment>
    <comment ref="I21" authorId="0" shapeId="0">
      <text>
        <r>
          <rPr>
            <sz val="9"/>
            <color indexed="81"/>
            <rFont val="Tahoma"/>
            <family val="2"/>
          </rPr>
          <t xml:space="preserve">EUR: 
</t>
        </r>
      </text>
    </comment>
    <comment ref="E22" authorId="0" shapeId="0">
      <text>
        <r>
          <rPr>
            <sz val="9"/>
            <color indexed="81"/>
            <rFont val="Tahoma"/>
            <family val="2"/>
          </rPr>
          <t xml:space="preserve">STE2: Step2
</t>
        </r>
      </text>
    </comment>
    <comment ref="I22" authorId="1" shapeId="0">
      <text>
        <r>
          <rPr>
            <sz val="9"/>
            <color indexed="81"/>
            <rFont val="Tahoma"/>
            <family val="2"/>
          </rPr>
          <t xml:space="preserve">SCOR: SEPA Direct Debit Core
SB2B: SEPA Direct Debit B2B
</t>
        </r>
      </text>
    </comment>
    <comment ref="E23" authorId="0" shapeId="0">
      <text>
        <r>
          <rPr>
            <sz val="9"/>
            <color indexed="81"/>
            <rFont val="Tahoma"/>
            <family val="2"/>
          </rPr>
          <t xml:space="preserve">TAR2: Target2
</t>
        </r>
      </text>
    </comment>
    <comment ref="I23" authorId="0" shapeId="0">
      <text>
        <r>
          <rPr>
            <sz val="9"/>
            <color indexed="81"/>
            <rFont val="Tahoma"/>
            <family val="2"/>
          </rPr>
          <t>NSEP: Non-SEPA scheme</t>
        </r>
      </text>
    </comment>
    <comment ref="E24" authorId="0" shapeId="0">
      <text>
        <r>
          <rPr>
            <sz val="9"/>
            <color indexed="81"/>
            <rFont val="Tahoma"/>
            <family val="2"/>
          </rPr>
          <t xml:space="preserve">EUR1: Euro1
STE1: Step1
STE2: Step2
TAR2: Target2
</t>
        </r>
      </text>
    </comment>
    <comment ref="I24" authorId="0" shapeId="0">
      <text>
        <r>
          <rPr>
            <sz val="9"/>
            <color indexed="81"/>
            <rFont val="Tahoma"/>
            <family val="2"/>
          </rPr>
          <t xml:space="preserve">EUR: 
</t>
        </r>
      </text>
    </comment>
    <comment ref="E25" authorId="0" shapeId="0">
      <text>
        <r>
          <rPr>
            <sz val="9"/>
            <color indexed="81"/>
            <rFont val="Tahoma"/>
            <family val="2"/>
          </rPr>
          <t xml:space="preserve">STE2: Step2
</t>
        </r>
      </text>
    </comment>
    <comment ref="I25" authorId="1" shapeId="0">
      <text>
        <r>
          <rPr>
            <sz val="9"/>
            <color indexed="81"/>
            <rFont val="Tahoma"/>
            <family val="2"/>
          </rPr>
          <t xml:space="preserve">SCOR: SEPA Direct Debit Core
SB2B: SEPA Direct Debit B2B
</t>
        </r>
      </text>
    </comment>
    <comment ref="E26" authorId="0" shapeId="0">
      <text>
        <r>
          <rPr>
            <sz val="9"/>
            <color indexed="81"/>
            <rFont val="Tahoma"/>
            <family val="2"/>
          </rPr>
          <t xml:space="preserve">TAR2: Target2
</t>
        </r>
      </text>
    </comment>
    <comment ref="I26" authorId="0" shapeId="0">
      <text>
        <r>
          <rPr>
            <sz val="9"/>
            <color indexed="81"/>
            <rFont val="Tahoma"/>
            <family val="2"/>
          </rPr>
          <t>NSEP: Non-SEPA scheme</t>
        </r>
      </text>
    </comment>
    <comment ref="E27" authorId="0" shapeId="0">
      <text>
        <r>
          <rPr>
            <sz val="9"/>
            <color indexed="81"/>
            <rFont val="Tahoma"/>
            <family val="2"/>
          </rPr>
          <t xml:space="preserve">EUR1: Euro1
STE1: Step1
STE2: Step2
TAR2: Target2
</t>
        </r>
      </text>
    </comment>
    <comment ref="I27" authorId="0" shapeId="0">
      <text>
        <r>
          <rPr>
            <sz val="9"/>
            <color indexed="81"/>
            <rFont val="Tahoma"/>
            <family val="2"/>
          </rPr>
          <t xml:space="preserve">EUR: 
</t>
        </r>
      </text>
    </comment>
    <comment ref="E28" authorId="0" shapeId="0">
      <text>
        <r>
          <rPr>
            <sz val="9"/>
            <color indexed="81"/>
            <rFont val="Tahoma"/>
            <family val="2"/>
          </rPr>
          <t xml:space="preserve">STE2: Step2
</t>
        </r>
      </text>
    </comment>
    <comment ref="I28" authorId="1" shapeId="0">
      <text>
        <r>
          <rPr>
            <sz val="9"/>
            <color indexed="81"/>
            <rFont val="Tahoma"/>
            <family val="2"/>
          </rPr>
          <t xml:space="preserve">SCOR: SEPA Direct Debit Core
SB2B: SEPA Direct Debit B2B
</t>
        </r>
      </text>
    </comment>
    <comment ref="E29" authorId="0" shapeId="0">
      <text>
        <r>
          <rPr>
            <sz val="9"/>
            <color indexed="81"/>
            <rFont val="Tahoma"/>
            <family val="2"/>
          </rPr>
          <t xml:space="preserve">TAR2: Target2
</t>
        </r>
      </text>
    </comment>
    <comment ref="I29" authorId="0" shapeId="0">
      <text>
        <r>
          <rPr>
            <sz val="9"/>
            <color indexed="81"/>
            <rFont val="Tahoma"/>
            <family val="2"/>
          </rPr>
          <t>NSEP: Non-SEPA scheme</t>
        </r>
      </text>
    </comment>
    <comment ref="E30" authorId="0" shapeId="0">
      <text>
        <r>
          <rPr>
            <sz val="9"/>
            <color indexed="81"/>
            <rFont val="Tahoma"/>
            <family val="2"/>
          </rPr>
          <t xml:space="preserve">SEPA: SEPA credit transfer
</t>
        </r>
      </text>
    </comment>
    <comment ref="I30" authorId="0" shapeId="0">
      <text>
        <r>
          <rPr>
            <sz val="9"/>
            <color indexed="81"/>
            <rFont val="Tahoma"/>
            <family val="2"/>
          </rPr>
          <t xml:space="preserve">CRET: Return (SCT)
CREC: Recall (SCT)
</t>
        </r>
      </text>
    </comment>
    <comment ref="E31" authorId="0" shapeId="0">
      <text>
        <r>
          <rPr>
            <sz val="9"/>
            <color indexed="81"/>
            <rFont val="Tahoma"/>
            <family val="2"/>
          </rPr>
          <t xml:space="preserve">SCTI: SEPA Instant Credit Transfer
</t>
        </r>
      </text>
    </comment>
    <comment ref="I31" authorId="0" shapeId="0">
      <text>
        <r>
          <rPr>
            <sz val="9"/>
            <color indexed="81"/>
            <rFont val="Tahoma"/>
            <family val="2"/>
          </rPr>
          <t xml:space="preserve">IRFR: Request for recall by the originator
IREC: Recall (SCTInst)
</t>
        </r>
      </text>
    </comment>
    <comment ref="E32" authorId="0" shapeId="0">
      <text>
        <r>
          <rPr>
            <sz val="9"/>
            <color indexed="81"/>
            <rFont val="Tahoma"/>
            <family val="2"/>
          </rPr>
          <t xml:space="preserve">SCOR: SEPA Direct Debit Core
SB2B: SEPA Direct Debit B2B
</t>
        </r>
      </text>
    </comment>
    <comment ref="I32" authorId="0" shapeId="0">
      <text>
        <r>
          <rPr>
            <sz val="9"/>
            <color indexed="81"/>
            <rFont val="Tahoma"/>
            <family val="2"/>
          </rPr>
          <t xml:space="preserve">DREJ: Reject
DRET: Return (SDD)
DREV: Reversal
DREF: Refund
DREQ: Request for cancellation
</t>
        </r>
      </text>
    </comment>
    <comment ref="E33" authorId="0" shapeId="0">
      <text>
        <r>
          <rPr>
            <sz val="9"/>
            <color indexed="81"/>
            <rFont val="Tahoma"/>
            <family val="2"/>
          </rPr>
          <t xml:space="preserve">EUR1: Euro1
STE1: Step1
STE2: Step2
TAR2: Target2
</t>
        </r>
      </text>
    </comment>
    <comment ref="I33" authorId="0" shapeId="0">
      <text>
        <r>
          <rPr>
            <sz val="9"/>
            <color indexed="81"/>
            <rFont val="Tahoma"/>
            <family val="2"/>
          </rPr>
          <t xml:space="preserve">EUR: 
</t>
        </r>
      </text>
    </comment>
    <comment ref="E34" authorId="0" shapeId="0">
      <text>
        <r>
          <rPr>
            <sz val="9"/>
            <color indexed="81"/>
            <rFont val="Tahoma"/>
            <family val="2"/>
          </rPr>
          <t xml:space="preserve">STE2: Step2
</t>
        </r>
      </text>
    </comment>
    <comment ref="I34" authorId="1" shapeId="0">
      <text>
        <r>
          <rPr>
            <sz val="9"/>
            <color indexed="81"/>
            <rFont val="Tahoma"/>
            <family val="2"/>
          </rPr>
          <t xml:space="preserve">SEPA: SEPA credit transfer
SCOR: SEPA Direct Debit Core
SB2B: SEPA Direct Debit B2B
</t>
        </r>
      </text>
    </comment>
    <comment ref="E35" authorId="0" shapeId="0">
      <text>
        <r>
          <rPr>
            <sz val="9"/>
            <color indexed="81"/>
            <rFont val="Tahoma"/>
            <family val="2"/>
          </rPr>
          <t xml:space="preserve">ERT1: RT1
TIPS: TIPS
</t>
        </r>
      </text>
    </comment>
    <comment ref="I35" authorId="0" shapeId="0">
      <text>
        <r>
          <rPr>
            <sz val="9"/>
            <color indexed="81"/>
            <rFont val="Tahoma"/>
            <family val="2"/>
          </rPr>
          <t xml:space="preserve">SCTI: SEPA Instant Credit Transfer
</t>
        </r>
      </text>
    </comment>
    <comment ref="E36" authorId="0" shapeId="0">
      <text>
        <r>
          <rPr>
            <sz val="9"/>
            <color indexed="81"/>
            <rFont val="Tahoma"/>
            <family val="2"/>
          </rPr>
          <t xml:space="preserve">DPSP: Debtor's PSP
</t>
        </r>
      </text>
    </comment>
    <comment ref="I36" authorId="0" shapeId="0">
      <text>
        <r>
          <rPr>
            <sz val="9"/>
            <color indexed="81"/>
            <rFont val="Tahoma"/>
            <family val="2"/>
          </rPr>
          <t xml:space="preserve">LU: Luxembourg
</t>
        </r>
      </text>
    </comment>
    <comment ref="E37" authorId="0" shapeId="0">
      <text>
        <r>
          <rPr>
            <sz val="9"/>
            <color indexed="81"/>
            <rFont val="Tahoma"/>
            <family val="2"/>
          </rPr>
          <t xml:space="preserve">CPSP: Creditor's PSP
</t>
        </r>
      </text>
    </comment>
    <comment ref="I37" authorId="0" shapeId="0">
      <text>
        <r>
          <rPr>
            <sz val="9"/>
            <color indexed="81"/>
            <rFont val="Tahoma"/>
            <family val="2"/>
          </rPr>
          <t xml:space="preserve">LU: Luxembourg
</t>
        </r>
      </text>
    </comment>
    <comment ref="E38" authorId="0" shapeId="0">
      <text>
        <r>
          <rPr>
            <sz val="9"/>
            <color indexed="81"/>
            <rFont val="Tahoma"/>
            <family val="2"/>
          </rPr>
          <t xml:space="preserve">EUR1: Euro1
STE1: Step1
STE2: Step2
TAR2: Target2
</t>
        </r>
      </text>
    </comment>
    <comment ref="I38" authorId="0" shapeId="0">
      <text>
        <r>
          <rPr>
            <sz val="9"/>
            <color indexed="81"/>
            <rFont val="Tahoma"/>
            <family val="2"/>
          </rPr>
          <t xml:space="preserve">EUR: 
</t>
        </r>
      </text>
    </comment>
    <comment ref="E39" authorId="0" shapeId="0">
      <text>
        <r>
          <rPr>
            <sz val="9"/>
            <color indexed="81"/>
            <rFont val="Tahoma"/>
            <family val="2"/>
          </rPr>
          <t xml:space="preserve">EUR1: Euro1
STE1: Step1
STE2: Step2
TAR2: Target2
</t>
        </r>
      </text>
    </comment>
    <comment ref="I39" authorId="0" shapeId="0">
      <text>
        <r>
          <rPr>
            <sz val="9"/>
            <color indexed="81"/>
            <rFont val="Tahoma"/>
            <family val="2"/>
          </rPr>
          <t xml:space="preserve">EUR: 
</t>
        </r>
      </text>
    </comment>
    <comment ref="E40" authorId="0" shapeId="0">
      <text>
        <r>
          <rPr>
            <sz val="9"/>
            <color indexed="81"/>
            <rFont val="Tahoma"/>
            <family val="2"/>
          </rPr>
          <t xml:space="preserve">DPSP: Debtor's PSP
</t>
        </r>
      </text>
    </comment>
    <comment ref="I40" authorId="0" shapeId="0">
      <text>
        <r>
          <rPr>
            <sz val="9"/>
            <color indexed="81"/>
            <rFont val="Tahoma"/>
            <family val="2"/>
          </rPr>
          <t xml:space="preserve">LU: Luxembourg
</t>
        </r>
      </text>
    </comment>
    <comment ref="E41" authorId="0" shapeId="0">
      <text>
        <r>
          <rPr>
            <sz val="9"/>
            <color indexed="81"/>
            <rFont val="Tahoma"/>
            <family val="2"/>
          </rPr>
          <t xml:space="preserve">CPSP: Creditor's PSP
</t>
        </r>
      </text>
    </comment>
    <comment ref="I41" authorId="0" shapeId="0">
      <text>
        <r>
          <rPr>
            <sz val="9"/>
            <color indexed="81"/>
            <rFont val="Tahoma"/>
            <family val="2"/>
          </rPr>
          <t xml:space="preserve">LU: Luxembourg
</t>
        </r>
      </text>
    </comment>
    <comment ref="E42" authorId="0" shapeId="0">
      <text>
        <r>
          <rPr>
            <sz val="9"/>
            <color indexed="81"/>
            <rFont val="Tahoma"/>
            <family val="2"/>
          </rPr>
          <t xml:space="preserve">TATM: ATM
</t>
        </r>
      </text>
    </comment>
    <comment ref="I42" authorId="1" shapeId="0">
      <text>
        <r>
          <rPr>
            <sz val="9"/>
            <color indexed="81"/>
            <rFont val="Tahoma"/>
            <family val="2"/>
          </rPr>
          <t xml:space="preserve">ATMW: ATM cash withdrawal
OTHD: Other debit operation
ATMD: ATM cash deposit
RFND: Refund
OTHC: Other credit operation
</t>
        </r>
      </text>
    </comment>
    <comment ref="E43" authorId="0" shapeId="0">
      <text>
        <r>
          <rPr>
            <sz val="9"/>
            <color indexed="81"/>
            <rFont val="Tahoma"/>
            <family val="2"/>
          </rPr>
          <t xml:space="preserve">IMPR: Imprinter
</t>
        </r>
      </text>
    </comment>
    <comment ref="I43" authorId="1" shapeId="0">
      <text>
        <r>
          <rPr>
            <sz val="9"/>
            <color indexed="81"/>
            <rFont val="Tahoma"/>
            <family val="2"/>
          </rPr>
          <t xml:space="preserve">SALE: Sales
CADV: Cash advance at a POS terminal
OTHD: Other debit operation
SALC: Sales (credit)
RFND: Refund
OTHC: Other credit operation
</t>
        </r>
      </text>
    </comment>
    <comment ref="E44" authorId="0" shapeId="0">
      <text>
        <r>
          <rPr>
            <sz val="9"/>
            <color indexed="81"/>
            <rFont val="Tahoma"/>
            <family val="2"/>
          </rPr>
          <t xml:space="preserve">ATMW: ATM cash withdrawal
ATMD: ATM cash deposit
</t>
        </r>
      </text>
    </comment>
    <comment ref="I44" authorId="0" shapeId="0">
      <text>
        <r>
          <rPr>
            <sz val="9"/>
            <color indexed="81"/>
            <rFont val="Tahoma"/>
            <family val="2"/>
          </rPr>
          <t xml:space="preserve">TATM: ATM
</t>
        </r>
      </text>
    </comment>
    <comment ref="E45" authorId="0" shapeId="0">
      <text>
        <r>
          <rPr>
            <sz val="9"/>
            <color indexed="81"/>
            <rFont val="Tahoma"/>
            <family val="2"/>
          </rPr>
          <t xml:space="preserve">MOTO: MOTO
</t>
        </r>
      </text>
    </comment>
    <comment ref="I45" authorId="0" shapeId="0">
      <text>
        <r>
          <rPr>
            <sz val="9"/>
            <color indexed="81"/>
            <rFont val="Tahoma"/>
            <family val="2"/>
          </rPr>
          <t xml:space="preserve">SALE: Sales
SALC: Sales (credit)
RFND: Refund
</t>
        </r>
      </text>
    </comment>
    <comment ref="E46" authorId="0" shapeId="0">
      <text>
        <r>
          <rPr>
            <sz val="9"/>
            <color indexed="81"/>
            <rFont val="Tahoma"/>
            <family val="2"/>
          </rPr>
          <t xml:space="preserve">CNTR: Contact-based transaction
CNFC: using NFC
OCLS: using other technology
</t>
        </r>
      </text>
    </comment>
    <comment ref="I46" authorId="0" shapeId="0">
      <text>
        <r>
          <rPr>
            <sz val="9"/>
            <color indexed="81"/>
            <rFont val="Tahoma"/>
            <family val="2"/>
          </rPr>
          <t xml:space="preserve">REM0: Non-remote
</t>
        </r>
      </text>
    </comment>
    <comment ref="E47" authorId="0" shapeId="0">
      <text>
        <r>
          <rPr>
            <sz val="9"/>
            <color indexed="81"/>
            <rFont val="Tahoma"/>
            <family val="2"/>
          </rPr>
          <t xml:space="preserve">RMTR: Remote card transaction
P2PM: P2P MPS
OMPS: Other MPS
</t>
        </r>
      </text>
    </comment>
    <comment ref="I47" authorId="0" shapeId="0">
      <text>
        <r>
          <rPr>
            <sz val="9"/>
            <color indexed="81"/>
            <rFont val="Tahoma"/>
            <family val="2"/>
          </rPr>
          <t xml:space="preserve">REM1: Remote
</t>
        </r>
      </text>
    </comment>
    <comment ref="E48" authorId="0" shapeId="0">
      <text>
        <r>
          <rPr>
            <sz val="9"/>
            <color indexed="81"/>
            <rFont val="Tahoma"/>
            <family val="2"/>
          </rPr>
          <t xml:space="preserve">CLOW: Contactless low value
UNTE: Unattended terminal for transport fares or parking fees
</t>
        </r>
      </text>
    </comment>
    <comment ref="I48" authorId="0" shapeId="0">
      <text>
        <r>
          <rPr>
            <sz val="9"/>
            <color indexed="81"/>
            <rFont val="Tahoma"/>
            <family val="2"/>
          </rPr>
          <t xml:space="preserve">REM0: Non-remote
</t>
        </r>
      </text>
    </comment>
    <comment ref="E49" authorId="0" shapeId="0">
      <text>
        <r>
          <rPr>
            <sz val="9"/>
            <color indexed="81"/>
            <rFont val="Tahoma"/>
            <family val="2"/>
          </rPr>
          <t xml:space="preserve">RLOW: Low value
RTRA: Transaction risk analysis
SECO: Secure corporate payment processes and protocols
MITR: Merchant initiated transaction (MIT)
</t>
        </r>
      </text>
    </comment>
    <comment ref="I49" authorId="0" shapeId="0">
      <text>
        <r>
          <rPr>
            <sz val="9"/>
            <color indexed="81"/>
            <rFont val="Tahoma"/>
            <family val="2"/>
          </rPr>
          <t xml:space="preserve">REM1: Remote
</t>
        </r>
      </text>
    </comment>
    <comment ref="E50" authorId="0" shapeId="0">
      <text>
        <r>
          <rPr>
            <sz val="9"/>
            <color indexed="81"/>
            <rFont val="Tahoma"/>
            <family val="2"/>
          </rPr>
          <t xml:space="preserve">VPAY: VISA - Vpay
</t>
        </r>
      </text>
    </comment>
    <comment ref="I50" authorId="0" shapeId="0">
      <text>
        <r>
          <rPr>
            <sz val="9"/>
            <color indexed="81"/>
            <rFont val="Tahoma"/>
            <family val="2"/>
          </rPr>
          <t xml:space="preserve">DECA: Debit card
</t>
        </r>
      </text>
    </comment>
    <comment ref="E51" authorId="0" shapeId="0">
      <text>
        <r>
          <rPr>
            <sz val="9"/>
            <color indexed="81"/>
            <rFont val="Tahoma"/>
            <family val="2"/>
          </rPr>
          <t xml:space="preserve">TATM: ATM
EPOS: EFTPOS
IMPR: Imprinter
</t>
        </r>
      </text>
    </comment>
    <comment ref="I51" authorId="0" shapeId="0">
      <text>
        <r>
          <rPr>
            <sz val="9"/>
            <color indexed="81"/>
            <rFont val="Tahoma"/>
            <family val="2"/>
          </rPr>
          <t xml:space="preserve">REM0: Non-remote
</t>
        </r>
      </text>
    </comment>
    <comment ref="E52" authorId="0" shapeId="0">
      <text>
        <r>
          <rPr>
            <sz val="9"/>
            <color indexed="81"/>
            <rFont val="Tahoma"/>
            <family val="2"/>
          </rPr>
          <t xml:space="preserve">ECOM: E-commerce
MOTO: MOTO
</t>
        </r>
      </text>
    </comment>
    <comment ref="I52" authorId="0" shapeId="0">
      <text>
        <r>
          <rPr>
            <sz val="9"/>
            <color indexed="81"/>
            <rFont val="Tahoma"/>
            <family val="2"/>
          </rPr>
          <t xml:space="preserve">REM1: Remote
</t>
        </r>
      </text>
    </comment>
    <comment ref="E53" authorId="0" shapeId="0">
      <text>
        <r>
          <rPr>
            <sz val="9"/>
            <color indexed="81"/>
            <rFont val="Tahoma"/>
            <family val="2"/>
          </rPr>
          <t xml:space="preserve">TATM: ATM
</t>
        </r>
      </text>
    </comment>
    <comment ref="I53" authorId="0" shapeId="0">
      <text>
        <r>
          <rPr>
            <sz val="9"/>
            <color indexed="81"/>
            <rFont val="Tahoma"/>
            <family val="2"/>
          </rPr>
          <t xml:space="preserve">ATMW: ATM cash withdrawal
OTHD: Other debit operation
</t>
        </r>
      </text>
    </comment>
    <comment ref="E54" authorId="0" shapeId="0">
      <text>
        <r>
          <rPr>
            <sz val="9"/>
            <color indexed="81"/>
            <rFont val="Tahoma"/>
            <family val="2"/>
          </rPr>
          <t xml:space="preserve">IMPR: Imprinter
</t>
        </r>
      </text>
    </comment>
    <comment ref="I54" authorId="1" shapeId="0">
      <text>
        <r>
          <rPr>
            <sz val="9"/>
            <color indexed="81"/>
            <rFont val="Tahoma"/>
            <family val="2"/>
          </rPr>
          <t xml:space="preserve">SALE: Sales
CADV: Cash advance at a POS terminal
OTHD: Other debit operation
SALC: Sales (credit)
RFND: Refund
OTHC: Other credit operation
</t>
        </r>
      </text>
    </comment>
    <comment ref="E55" authorId="0" shapeId="0">
      <text>
        <r>
          <rPr>
            <sz val="9"/>
            <color indexed="81"/>
            <rFont val="Tahoma"/>
            <family val="2"/>
          </rPr>
          <t xml:space="preserve">ATMW: ATM cash withdrawal
</t>
        </r>
      </text>
    </comment>
    <comment ref="I55" authorId="0" shapeId="0">
      <text>
        <r>
          <rPr>
            <sz val="9"/>
            <color indexed="81"/>
            <rFont val="Tahoma"/>
            <family val="2"/>
          </rPr>
          <t xml:space="preserve">TATM: ATM
</t>
        </r>
      </text>
    </comment>
    <comment ref="E56" authorId="0" shapeId="0">
      <text>
        <r>
          <rPr>
            <sz val="9"/>
            <color indexed="81"/>
            <rFont val="Tahoma"/>
            <family val="2"/>
          </rPr>
          <t xml:space="preserve">MOTO: MOTO
</t>
        </r>
      </text>
    </comment>
    <comment ref="I56" authorId="0" shapeId="0">
      <text>
        <r>
          <rPr>
            <sz val="9"/>
            <color indexed="81"/>
            <rFont val="Tahoma"/>
            <family val="2"/>
          </rPr>
          <t xml:space="preserve">SALE: Sales
</t>
        </r>
      </text>
    </comment>
    <comment ref="E57" authorId="0" shapeId="0">
      <text>
        <r>
          <rPr>
            <sz val="9"/>
            <color indexed="81"/>
            <rFont val="Tahoma"/>
            <family val="2"/>
          </rPr>
          <t xml:space="preserve">CNTR: Contact-based transaction
CNFC: using NFC
OCLS: using other technology
</t>
        </r>
      </text>
    </comment>
    <comment ref="I57" authorId="0" shapeId="0">
      <text>
        <r>
          <rPr>
            <sz val="9"/>
            <color indexed="81"/>
            <rFont val="Tahoma"/>
            <family val="2"/>
          </rPr>
          <t xml:space="preserve">REM0: Non-remote
</t>
        </r>
      </text>
    </comment>
    <comment ref="E58" authorId="0" shapeId="0">
      <text>
        <r>
          <rPr>
            <sz val="9"/>
            <color indexed="81"/>
            <rFont val="Tahoma"/>
            <family val="2"/>
          </rPr>
          <t xml:space="preserve">RMTR: Remote card transaction
P2PM: P2P MPS
OMPS: Other MPS
</t>
        </r>
      </text>
    </comment>
    <comment ref="I58" authorId="0" shapeId="0">
      <text>
        <r>
          <rPr>
            <sz val="9"/>
            <color indexed="81"/>
            <rFont val="Tahoma"/>
            <family val="2"/>
          </rPr>
          <t xml:space="preserve">REM1: Remote
</t>
        </r>
      </text>
    </comment>
    <comment ref="E59" authorId="0" shapeId="0">
      <text>
        <r>
          <rPr>
            <sz val="9"/>
            <color indexed="81"/>
            <rFont val="Tahoma"/>
            <family val="2"/>
          </rPr>
          <t xml:space="preserve">CLOW: Contactless low value
UNTE: Unattended terminal for transport fares or parking fees
</t>
        </r>
      </text>
    </comment>
    <comment ref="I59" authorId="0" shapeId="0">
      <text>
        <r>
          <rPr>
            <sz val="9"/>
            <color indexed="81"/>
            <rFont val="Tahoma"/>
            <family val="2"/>
          </rPr>
          <t xml:space="preserve">REM0: Non-remote
</t>
        </r>
      </text>
    </comment>
    <comment ref="E60" authorId="0" shapeId="0">
      <text>
        <r>
          <rPr>
            <sz val="9"/>
            <color indexed="81"/>
            <rFont val="Tahoma"/>
            <family val="2"/>
          </rPr>
          <t xml:space="preserve">RLOW: Low value
RTRA: Transaction risk analysis
SECO: Secure corporate payment processes and protocols
MITR: Merchant initiated transaction (MIT)
</t>
        </r>
      </text>
    </comment>
    <comment ref="I60" authorId="0" shapeId="0">
      <text>
        <r>
          <rPr>
            <sz val="9"/>
            <color indexed="81"/>
            <rFont val="Tahoma"/>
            <family val="2"/>
          </rPr>
          <t xml:space="preserve">REM1: Remote
</t>
        </r>
      </text>
    </comment>
    <comment ref="E61" authorId="0" shapeId="0">
      <text>
        <r>
          <rPr>
            <sz val="9"/>
            <color indexed="81"/>
            <rFont val="Tahoma"/>
            <family val="2"/>
          </rPr>
          <t xml:space="preserve">VPAY: VISA - Vpay
</t>
        </r>
      </text>
    </comment>
    <comment ref="I61" authorId="0" shapeId="0">
      <text>
        <r>
          <rPr>
            <sz val="9"/>
            <color indexed="81"/>
            <rFont val="Tahoma"/>
            <family val="2"/>
          </rPr>
          <t xml:space="preserve">DECA: Debit card
</t>
        </r>
      </text>
    </comment>
    <comment ref="E62" authorId="0" shapeId="0">
      <text>
        <r>
          <rPr>
            <sz val="9"/>
            <color indexed="81"/>
            <rFont val="Tahoma"/>
            <family val="2"/>
          </rPr>
          <t xml:space="preserve">TATM: ATM
EPOS: EFTPOS
IMPR: Imprinter
</t>
        </r>
      </text>
    </comment>
    <comment ref="I62" authorId="0" shapeId="0">
      <text>
        <r>
          <rPr>
            <sz val="9"/>
            <color indexed="81"/>
            <rFont val="Tahoma"/>
            <family val="2"/>
          </rPr>
          <t xml:space="preserve">REM0: Non-remote
</t>
        </r>
      </text>
    </comment>
    <comment ref="E63" authorId="0" shapeId="0">
      <text>
        <r>
          <rPr>
            <sz val="9"/>
            <color indexed="81"/>
            <rFont val="Tahoma"/>
            <family val="2"/>
          </rPr>
          <t xml:space="preserve">ECOM: E-commerce
MOTO: MOTO
</t>
        </r>
      </text>
    </comment>
    <comment ref="I63" authorId="0" shapeId="0">
      <text>
        <r>
          <rPr>
            <sz val="9"/>
            <color indexed="81"/>
            <rFont val="Tahoma"/>
            <family val="2"/>
          </rPr>
          <t xml:space="preserve">REM1: Remote
</t>
        </r>
      </text>
    </comment>
    <comment ref="E64" authorId="0" shapeId="0">
      <text>
        <r>
          <rPr>
            <sz val="9"/>
            <color indexed="81"/>
            <rFont val="Tahoma"/>
            <family val="2"/>
          </rPr>
          <t xml:space="preserve">CATH: Card details theft
</t>
        </r>
      </text>
    </comment>
    <comment ref="I64" authorId="1" shapeId="0">
      <text>
        <r>
          <rPr>
            <sz val="9"/>
            <color indexed="81"/>
            <rFont val="Tahoma"/>
            <family val="2"/>
          </rPr>
          <t xml:space="preserve">REM1: Remote
</t>
        </r>
      </text>
    </comment>
    <comment ref="E65" authorId="0" shapeId="0">
      <text>
        <r>
          <rPr>
            <sz val="9"/>
            <color indexed="81"/>
            <rFont val="Tahoma"/>
            <family val="2"/>
          </rPr>
          <t xml:space="preserve">TATM: ATM
</t>
        </r>
      </text>
    </comment>
    <comment ref="I65" authorId="1" shapeId="0">
      <text>
        <r>
          <rPr>
            <sz val="9"/>
            <color indexed="81"/>
            <rFont val="Tahoma"/>
            <family val="2"/>
          </rPr>
          <t xml:space="preserve">ATMW: ATM cash withdrawal
OTHD: Other debit operation
ATMD: ATM cash deposit
RFND: Refund
OTHC: Other credit operation
</t>
        </r>
      </text>
    </comment>
    <comment ref="E66" authorId="0" shapeId="0">
      <text>
        <r>
          <rPr>
            <sz val="9"/>
            <color indexed="81"/>
            <rFont val="Tahoma"/>
            <family val="2"/>
          </rPr>
          <t xml:space="preserve">IMPR: Imprinter
</t>
        </r>
      </text>
    </comment>
    <comment ref="I66" authorId="1" shapeId="0">
      <text>
        <r>
          <rPr>
            <sz val="9"/>
            <color indexed="81"/>
            <rFont val="Tahoma"/>
            <family val="2"/>
          </rPr>
          <t xml:space="preserve">SALE: Sales
CADV: Cash advance at a POS terminal
OTHD: Other debit operation
SALC: Sales (credit)
RFND: Refund
OTHC: Other credit operation
</t>
        </r>
      </text>
    </comment>
    <comment ref="E67" authorId="0" shapeId="0">
      <text>
        <r>
          <rPr>
            <sz val="9"/>
            <color indexed="81"/>
            <rFont val="Tahoma"/>
            <family val="2"/>
          </rPr>
          <t xml:space="preserve">ATMW: ATM cash withdrawal
ATMD: ATM cash deposit
</t>
        </r>
      </text>
    </comment>
    <comment ref="I67" authorId="0" shapeId="0">
      <text>
        <r>
          <rPr>
            <sz val="9"/>
            <color indexed="81"/>
            <rFont val="Tahoma"/>
            <family val="2"/>
          </rPr>
          <t xml:space="preserve">TATM: ATM
</t>
        </r>
      </text>
    </comment>
    <comment ref="E68" authorId="0" shapeId="0">
      <text>
        <r>
          <rPr>
            <sz val="9"/>
            <color indexed="81"/>
            <rFont val="Tahoma"/>
            <family val="2"/>
          </rPr>
          <t xml:space="preserve">MOTO: MOTO
</t>
        </r>
      </text>
    </comment>
    <comment ref="I68" authorId="0" shapeId="0">
      <text>
        <r>
          <rPr>
            <sz val="9"/>
            <color indexed="81"/>
            <rFont val="Tahoma"/>
            <family val="2"/>
          </rPr>
          <t xml:space="preserve">SALE: Sales
SALC: Sales (credit)
RFND: Refund
</t>
        </r>
      </text>
    </comment>
    <comment ref="E69" authorId="0" shapeId="0">
      <text>
        <r>
          <rPr>
            <sz val="9"/>
            <color indexed="81"/>
            <rFont val="Tahoma"/>
            <family val="2"/>
          </rPr>
          <t xml:space="preserve">CNTR: Contact-based transaction
CNFC: using NFC
OCLS: using other technology
</t>
        </r>
      </text>
    </comment>
    <comment ref="I69" authorId="0" shapeId="0">
      <text>
        <r>
          <rPr>
            <sz val="9"/>
            <color indexed="81"/>
            <rFont val="Tahoma"/>
            <family val="2"/>
          </rPr>
          <t xml:space="preserve">REM0: Non-remote
</t>
        </r>
      </text>
    </comment>
    <comment ref="E70" authorId="0" shapeId="0">
      <text>
        <r>
          <rPr>
            <sz val="9"/>
            <color indexed="81"/>
            <rFont val="Tahoma"/>
            <family val="2"/>
          </rPr>
          <t xml:space="preserve">RMTR: Remote card transaction
P2PM: P2P MPS
OMPS: Other MPS
</t>
        </r>
      </text>
    </comment>
    <comment ref="I70" authorId="0" shapeId="0">
      <text>
        <r>
          <rPr>
            <sz val="9"/>
            <color indexed="81"/>
            <rFont val="Tahoma"/>
            <family val="2"/>
          </rPr>
          <t xml:space="preserve">REM1: Remote
</t>
        </r>
      </text>
    </comment>
    <comment ref="E71" authorId="0" shapeId="0">
      <text>
        <r>
          <rPr>
            <sz val="9"/>
            <color indexed="81"/>
            <rFont val="Tahoma"/>
            <family val="2"/>
          </rPr>
          <t xml:space="preserve">CLOW: Contactless low value
UNTE: Unattended terminal for transport fares or parking fees
</t>
        </r>
      </text>
    </comment>
    <comment ref="I71" authorId="0" shapeId="0">
      <text>
        <r>
          <rPr>
            <sz val="9"/>
            <color indexed="81"/>
            <rFont val="Tahoma"/>
            <family val="2"/>
          </rPr>
          <t xml:space="preserve">REM0: Non-remote
</t>
        </r>
      </text>
    </comment>
    <comment ref="E72" authorId="0" shapeId="0">
      <text>
        <r>
          <rPr>
            <sz val="9"/>
            <color indexed="81"/>
            <rFont val="Tahoma"/>
            <family val="2"/>
          </rPr>
          <t xml:space="preserve">RLOW: Low value
RTRA: Transaction risk analysis
MITR: Merchant initiated transaction (MIT)
</t>
        </r>
      </text>
    </comment>
    <comment ref="I72" authorId="0" shapeId="0">
      <text>
        <r>
          <rPr>
            <sz val="9"/>
            <color indexed="81"/>
            <rFont val="Tahoma"/>
            <family val="2"/>
          </rPr>
          <t xml:space="preserve">REM1: Remote
</t>
        </r>
      </text>
    </comment>
    <comment ref="E73" authorId="0" shapeId="0">
      <text>
        <r>
          <rPr>
            <sz val="9"/>
            <color indexed="81"/>
            <rFont val="Tahoma"/>
            <family val="2"/>
          </rPr>
          <t xml:space="preserve">VPAY: VISA - Vpay
</t>
        </r>
      </text>
    </comment>
    <comment ref="I73" authorId="0" shapeId="0">
      <text>
        <r>
          <rPr>
            <sz val="9"/>
            <color indexed="81"/>
            <rFont val="Tahoma"/>
            <family val="2"/>
          </rPr>
          <t xml:space="preserve">DECA: Debit card
</t>
        </r>
      </text>
    </comment>
    <comment ref="E74" authorId="0" shapeId="0">
      <text>
        <r>
          <rPr>
            <sz val="9"/>
            <color indexed="81"/>
            <rFont val="Tahoma"/>
            <family val="2"/>
          </rPr>
          <t xml:space="preserve">TATM: ATM
EPOS: EFTPOS
IMPR: Imprinter
</t>
        </r>
      </text>
    </comment>
    <comment ref="I74" authorId="0" shapeId="0">
      <text>
        <r>
          <rPr>
            <sz val="9"/>
            <color indexed="81"/>
            <rFont val="Tahoma"/>
            <family val="2"/>
          </rPr>
          <t xml:space="preserve">REM0: Non-remote
</t>
        </r>
      </text>
    </comment>
    <comment ref="E75" authorId="0" shapeId="0">
      <text>
        <r>
          <rPr>
            <sz val="9"/>
            <color indexed="81"/>
            <rFont val="Tahoma"/>
            <family val="2"/>
          </rPr>
          <t xml:space="preserve">ECOM: E-commerce
MOTO: MOTO
</t>
        </r>
      </text>
    </comment>
    <comment ref="I75" authorId="0" shapeId="0">
      <text>
        <r>
          <rPr>
            <sz val="9"/>
            <color indexed="81"/>
            <rFont val="Tahoma"/>
            <family val="2"/>
          </rPr>
          <t xml:space="preserve">REM1: Remote
</t>
        </r>
      </text>
    </comment>
    <comment ref="E76" authorId="0" shapeId="0">
      <text>
        <r>
          <rPr>
            <sz val="9"/>
            <color indexed="81"/>
            <rFont val="Tahoma"/>
            <family val="2"/>
          </rPr>
          <t xml:space="preserve">TATM: ATM
</t>
        </r>
      </text>
    </comment>
    <comment ref="I76" authorId="0" shapeId="0">
      <text>
        <r>
          <rPr>
            <sz val="9"/>
            <color indexed="81"/>
            <rFont val="Tahoma"/>
            <family val="2"/>
          </rPr>
          <t xml:space="preserve">ATMW: ATM cash withdrawal
OTHD: Other debit operation
</t>
        </r>
      </text>
    </comment>
    <comment ref="E77" authorId="0" shapeId="0">
      <text>
        <r>
          <rPr>
            <sz val="9"/>
            <color indexed="81"/>
            <rFont val="Tahoma"/>
            <family val="2"/>
          </rPr>
          <t xml:space="preserve">IMPR: Imprinter
</t>
        </r>
      </text>
    </comment>
    <comment ref="I77" authorId="1" shapeId="0">
      <text>
        <r>
          <rPr>
            <sz val="9"/>
            <color indexed="81"/>
            <rFont val="Tahoma"/>
            <family val="2"/>
          </rPr>
          <t xml:space="preserve">SALE: Sales
CADV: Cash advance at a POS terminal
OTHD: Other debit operation
SALC: Sales (credit)
RFND: Refund
OTHC: Other credit operation
</t>
        </r>
      </text>
    </comment>
    <comment ref="E78" authorId="0" shapeId="0">
      <text>
        <r>
          <rPr>
            <sz val="9"/>
            <color indexed="81"/>
            <rFont val="Tahoma"/>
            <family val="2"/>
          </rPr>
          <t xml:space="preserve">ATMW: ATM cash withdrawal
</t>
        </r>
      </text>
    </comment>
    <comment ref="I78" authorId="0" shapeId="0">
      <text>
        <r>
          <rPr>
            <sz val="9"/>
            <color indexed="81"/>
            <rFont val="Tahoma"/>
            <family val="2"/>
          </rPr>
          <t xml:space="preserve">TATM: ATM
</t>
        </r>
      </text>
    </comment>
    <comment ref="E79" authorId="0" shapeId="0">
      <text>
        <r>
          <rPr>
            <sz val="9"/>
            <color indexed="81"/>
            <rFont val="Tahoma"/>
            <family val="2"/>
          </rPr>
          <t xml:space="preserve">MOTO: MOTO
</t>
        </r>
      </text>
    </comment>
    <comment ref="I79" authorId="0" shapeId="0">
      <text>
        <r>
          <rPr>
            <sz val="9"/>
            <color indexed="81"/>
            <rFont val="Tahoma"/>
            <family val="2"/>
          </rPr>
          <t xml:space="preserve">SALE: Sales
</t>
        </r>
      </text>
    </comment>
    <comment ref="E80" authorId="0" shapeId="0">
      <text>
        <r>
          <rPr>
            <sz val="9"/>
            <color indexed="81"/>
            <rFont val="Tahoma"/>
            <family val="2"/>
          </rPr>
          <t xml:space="preserve">CNTR: Contact-based transaction
CNFC: using NFC
OCLS: using other technology
</t>
        </r>
      </text>
    </comment>
    <comment ref="I80" authorId="0" shapeId="0">
      <text>
        <r>
          <rPr>
            <sz val="9"/>
            <color indexed="81"/>
            <rFont val="Tahoma"/>
            <family val="2"/>
          </rPr>
          <t xml:space="preserve">REM0: Non-remote
</t>
        </r>
      </text>
    </comment>
    <comment ref="E81" authorId="0" shapeId="0">
      <text>
        <r>
          <rPr>
            <sz val="9"/>
            <color indexed="81"/>
            <rFont val="Tahoma"/>
            <family val="2"/>
          </rPr>
          <t xml:space="preserve">RMTR: Remote card transaction
P2PM: P2P MPS
OMPS: Other MPS
</t>
        </r>
      </text>
    </comment>
    <comment ref="I81" authorId="0" shapeId="0">
      <text>
        <r>
          <rPr>
            <sz val="9"/>
            <color indexed="81"/>
            <rFont val="Tahoma"/>
            <family val="2"/>
          </rPr>
          <t xml:space="preserve">REM1: Remote
</t>
        </r>
      </text>
    </comment>
    <comment ref="E82" authorId="0" shapeId="0">
      <text>
        <r>
          <rPr>
            <sz val="9"/>
            <color indexed="81"/>
            <rFont val="Tahoma"/>
            <family val="2"/>
          </rPr>
          <t xml:space="preserve">CLOW: Contactless low value
UNTE: Unattended terminal for transport fares or parking fees
</t>
        </r>
      </text>
    </comment>
    <comment ref="I82" authorId="0" shapeId="0">
      <text>
        <r>
          <rPr>
            <sz val="9"/>
            <color indexed="81"/>
            <rFont val="Tahoma"/>
            <family val="2"/>
          </rPr>
          <t xml:space="preserve">REM0: Non-remote
</t>
        </r>
      </text>
    </comment>
    <comment ref="E83" authorId="0" shapeId="0">
      <text>
        <r>
          <rPr>
            <sz val="9"/>
            <color indexed="81"/>
            <rFont val="Tahoma"/>
            <family val="2"/>
          </rPr>
          <t xml:space="preserve">RLOW: Low value
RTRA: Transaction risk analysis
MITR: Merchant initiated transaction (MIT)
</t>
        </r>
      </text>
    </comment>
    <comment ref="I83" authorId="0" shapeId="0">
      <text>
        <r>
          <rPr>
            <sz val="9"/>
            <color indexed="81"/>
            <rFont val="Tahoma"/>
            <family val="2"/>
          </rPr>
          <t xml:space="preserve">REM1: Remote
</t>
        </r>
      </text>
    </comment>
    <comment ref="E84" authorId="0" shapeId="0">
      <text>
        <r>
          <rPr>
            <sz val="9"/>
            <color indexed="81"/>
            <rFont val="Tahoma"/>
            <family val="2"/>
          </rPr>
          <t xml:space="preserve">VPAY: VISA - Vpay
</t>
        </r>
      </text>
    </comment>
    <comment ref="I84" authorId="0" shapeId="0">
      <text>
        <r>
          <rPr>
            <sz val="9"/>
            <color indexed="81"/>
            <rFont val="Tahoma"/>
            <family val="2"/>
          </rPr>
          <t xml:space="preserve">DECA: Debit card
</t>
        </r>
      </text>
    </comment>
    <comment ref="E85" authorId="0" shapeId="0">
      <text>
        <r>
          <rPr>
            <sz val="9"/>
            <color indexed="81"/>
            <rFont val="Tahoma"/>
            <family val="2"/>
          </rPr>
          <t xml:space="preserve">TATM: ATM
EPOS: EFTPOS
IMPR: Imprinter
</t>
        </r>
      </text>
    </comment>
    <comment ref="I85" authorId="0" shapeId="0">
      <text>
        <r>
          <rPr>
            <sz val="9"/>
            <color indexed="81"/>
            <rFont val="Tahoma"/>
            <family val="2"/>
          </rPr>
          <t xml:space="preserve">REM0: Non-remote
</t>
        </r>
      </text>
    </comment>
    <comment ref="E86" authorId="0" shapeId="0">
      <text>
        <r>
          <rPr>
            <sz val="9"/>
            <color indexed="81"/>
            <rFont val="Tahoma"/>
            <family val="2"/>
          </rPr>
          <t xml:space="preserve">ECOM: E-commerce
MOTO: MOTO
</t>
        </r>
      </text>
    </comment>
    <comment ref="I86" authorId="0" shapeId="0">
      <text>
        <r>
          <rPr>
            <sz val="9"/>
            <color indexed="81"/>
            <rFont val="Tahoma"/>
            <family val="2"/>
          </rPr>
          <t xml:space="preserve">REM1: Remote
</t>
        </r>
      </text>
    </comment>
    <comment ref="E87" authorId="0" shapeId="0">
      <text>
        <r>
          <rPr>
            <sz val="9"/>
            <color indexed="81"/>
            <rFont val="Tahoma"/>
            <family val="2"/>
          </rPr>
          <t xml:space="preserve">CATH: Card details theft
</t>
        </r>
      </text>
    </comment>
    <comment ref="I87" authorId="1" shapeId="0">
      <text>
        <r>
          <rPr>
            <sz val="9"/>
            <color indexed="81"/>
            <rFont val="Tahoma"/>
            <family val="2"/>
          </rPr>
          <t xml:space="preserve">REM1: Remote
</t>
        </r>
      </text>
    </comment>
    <comment ref="E88" authorId="0" shapeId="0">
      <text>
        <r>
          <rPr>
            <sz val="9"/>
            <color indexed="81"/>
            <rFont val="Tahoma"/>
            <family val="2"/>
          </rPr>
          <t xml:space="preserve">DPSP: Debtor's PSP
</t>
        </r>
      </text>
    </comment>
    <comment ref="I88" authorId="0" shapeId="0">
      <text>
        <r>
          <rPr>
            <sz val="9"/>
            <color indexed="81"/>
            <rFont val="Tahoma"/>
            <family val="2"/>
          </rPr>
          <t xml:space="preserve">LU: Luxembourg
</t>
        </r>
      </text>
    </comment>
    <comment ref="E89" authorId="0" shapeId="0">
      <text>
        <r>
          <rPr>
            <sz val="9"/>
            <color indexed="81"/>
            <rFont val="Tahoma"/>
            <family val="2"/>
          </rPr>
          <t xml:space="preserve">CPSP: Creditor's PSP
</t>
        </r>
      </text>
    </comment>
    <comment ref="I89" authorId="0" shapeId="0">
      <text>
        <r>
          <rPr>
            <sz val="9"/>
            <color indexed="81"/>
            <rFont val="Tahoma"/>
            <family val="2"/>
          </rPr>
          <t xml:space="preserve">LU: Luxembourg
</t>
        </r>
      </text>
    </comment>
    <comment ref="E90" authorId="0" shapeId="0">
      <text>
        <r>
          <rPr>
            <sz val="9"/>
            <color indexed="81"/>
            <rFont val="Tahoma"/>
            <family val="2"/>
          </rPr>
          <t xml:space="preserve">POST: Postal order
</t>
        </r>
      </text>
    </comment>
    <comment ref="I90" authorId="0" shapeId="0">
      <text>
        <r>
          <rPr>
            <sz val="9"/>
            <color indexed="81"/>
            <rFont val="Tahoma"/>
            <family val="2"/>
          </rPr>
          <t xml:space="preserve">DPSP: Debtor's PSP
</t>
        </r>
      </text>
    </comment>
    <comment ref="E91" authorId="1" shapeId="0">
      <text>
        <r>
          <rPr>
            <sz val="9"/>
            <color indexed="81"/>
            <rFont val="Tahoma"/>
            <family val="2"/>
          </rPr>
          <t xml:space="preserve">DPSP: Debtor's PSP
</t>
        </r>
      </text>
    </comment>
    <comment ref="I91" authorId="1" shapeId="0">
      <text>
        <r>
          <rPr>
            <sz val="9"/>
            <color indexed="81"/>
            <rFont val="Tahoma"/>
            <family val="2"/>
          </rPr>
          <t xml:space="preserve">LU: Luxembourg
</t>
        </r>
      </text>
    </comment>
    <comment ref="E92" authorId="1" shapeId="0">
      <text>
        <r>
          <rPr>
            <sz val="9"/>
            <color indexed="81"/>
            <rFont val="Tahoma"/>
            <family val="2"/>
          </rPr>
          <t xml:space="preserve">CPSP: Creditor's PSP
</t>
        </r>
      </text>
    </comment>
    <comment ref="I92" authorId="1" shapeId="0">
      <text>
        <r>
          <rPr>
            <sz val="9"/>
            <color indexed="81"/>
            <rFont val="Tahoma"/>
            <family val="2"/>
          </rPr>
          <t xml:space="preserve">LU: Luxembourg
</t>
        </r>
      </text>
    </comment>
    <comment ref="E93" authorId="1" shapeId="0">
      <text>
        <r>
          <rPr>
            <sz val="9"/>
            <color indexed="81"/>
            <rFont val="Tahoma"/>
            <family val="2"/>
          </rPr>
          <t xml:space="preserve">MREM: Money remittance
POST: Postal order
</t>
        </r>
      </text>
    </comment>
    <comment ref="I93" authorId="1" shapeId="0">
      <text>
        <r>
          <rPr>
            <sz val="9"/>
            <color indexed="81"/>
            <rFont val="Tahoma"/>
            <family val="2"/>
          </rPr>
          <t xml:space="preserve">DPSP: Debtor's PSP
</t>
        </r>
      </text>
    </comment>
    <comment ref="E94" authorId="1" shapeId="0">
      <text>
        <r>
          <rPr>
            <sz val="9"/>
            <color indexed="81"/>
            <rFont val="Tahoma"/>
            <family val="2"/>
          </rPr>
          <t xml:space="preserve">CHEQ: Cheque
</t>
        </r>
      </text>
    </comment>
    <comment ref="I94" authorId="1" shapeId="0">
      <text>
        <r>
          <rPr>
            <sz val="9"/>
            <color indexed="81"/>
            <rFont val="Tahoma"/>
            <family val="2"/>
          </rPr>
          <t xml:space="preserve">CPSP: Creditor's PSP
</t>
        </r>
      </text>
    </comment>
    <comment ref="E95" authorId="0" shapeId="0">
      <text>
        <r>
          <rPr>
            <sz val="9"/>
            <color indexed="81"/>
            <rFont val="Tahoma"/>
            <family val="2"/>
          </rPr>
          <t>FUND: Funding
FUNM: Merchant funding
FUNC: Funding related to transactions with cards which give access to e-money stored on a software based e-money account</t>
        </r>
      </text>
    </comment>
    <comment ref="I95" authorId="0" shapeId="0">
      <text>
        <r>
          <rPr>
            <sz val="9"/>
            <color indexed="81"/>
            <rFont val="Tahoma"/>
            <family val="2"/>
          </rPr>
          <t xml:space="preserve">LU: Luxembourg
</t>
        </r>
      </text>
    </comment>
    <comment ref="E96" authorId="0" shapeId="0">
      <text>
        <r>
          <rPr>
            <sz val="9"/>
            <color indexed="81"/>
            <rFont val="Tahoma"/>
            <family val="2"/>
          </rPr>
          <t>WITH: Withdrawal
WITM: Merchant withdrawal
WITC: Withdrawal related to transactions with cards which give access to e-money stored on a software based e-money account</t>
        </r>
      </text>
    </comment>
    <comment ref="I96" authorId="0" shapeId="0">
      <text>
        <r>
          <rPr>
            <sz val="9"/>
            <color indexed="81"/>
            <rFont val="Tahoma"/>
            <family val="2"/>
          </rPr>
          <t xml:space="preserve">LU: Luxembourg
</t>
        </r>
      </text>
    </comment>
    <comment ref="E97" authorId="0" shapeId="0">
      <text>
        <r>
          <rPr>
            <sz val="9"/>
            <color indexed="81"/>
            <rFont val="Tahoma"/>
            <family val="2"/>
          </rPr>
          <t xml:space="preserve">CLOW: Contactless low value
UNTE: Unattended terminal for transport fares or parking fees
</t>
        </r>
      </text>
    </comment>
    <comment ref="I97" authorId="0" shapeId="0">
      <text>
        <r>
          <rPr>
            <sz val="9"/>
            <color indexed="81"/>
            <rFont val="Tahoma"/>
            <family val="2"/>
          </rPr>
          <t xml:space="preserve">REM0: Non-remote
</t>
        </r>
      </text>
    </comment>
    <comment ref="E98" authorId="0" shapeId="0">
      <text>
        <r>
          <rPr>
            <sz val="9"/>
            <color indexed="81"/>
            <rFont val="Tahoma"/>
            <family val="2"/>
          </rPr>
          <t xml:space="preserve">RLOW: Low value
PSLF: Payment to self
RTRA: Transaction risk analysis
SECO: Secure corporate payment processes and protocols
MITR: Merchant initiated transaction (MIT)
</t>
        </r>
      </text>
    </comment>
    <comment ref="I98" authorId="0" shapeId="0">
      <text>
        <r>
          <rPr>
            <sz val="9"/>
            <color indexed="81"/>
            <rFont val="Tahoma"/>
            <family val="2"/>
          </rPr>
          <t xml:space="preserve">REM1: Remote
</t>
        </r>
      </text>
    </comment>
    <comment ref="E99" authorId="0" shapeId="0">
      <text>
        <r>
          <rPr>
            <sz val="9"/>
            <color indexed="81"/>
            <rFont val="Tahoma"/>
            <family val="2"/>
          </rPr>
          <t xml:space="preserve">CLOW: Contactless low value
UNTE: Unattended terminal for transport fares or parking fees
</t>
        </r>
      </text>
    </comment>
    <comment ref="I99" authorId="0" shapeId="0">
      <text>
        <r>
          <rPr>
            <sz val="9"/>
            <color indexed="81"/>
            <rFont val="Tahoma"/>
            <family val="2"/>
          </rPr>
          <t xml:space="preserve">REM0: Non-remote
</t>
        </r>
      </text>
    </comment>
    <comment ref="E100" authorId="0" shapeId="0">
      <text>
        <r>
          <rPr>
            <sz val="9"/>
            <color indexed="81"/>
            <rFont val="Tahoma"/>
            <family val="2"/>
          </rPr>
          <t xml:space="preserve">RLOW: Low value
PSLF: Payment to self
RTRA: Transaction risk analysis
SECO: Secure corporate payment processes and protocols
MITR: Merchant initiated transaction (MIT)
</t>
        </r>
      </text>
    </comment>
    <comment ref="I100" authorId="0" shapeId="0">
      <text>
        <r>
          <rPr>
            <sz val="9"/>
            <color indexed="81"/>
            <rFont val="Tahoma"/>
            <family val="2"/>
          </rPr>
          <t xml:space="preserve">REM1: Remote
</t>
        </r>
      </text>
    </comment>
    <comment ref="E101" authorId="0" shapeId="0">
      <text>
        <r>
          <rPr>
            <sz val="9"/>
            <color indexed="81"/>
            <rFont val="Tahoma"/>
            <family val="2"/>
          </rPr>
          <t xml:space="preserve">CATH: Card details theft
</t>
        </r>
      </text>
    </comment>
    <comment ref="I101" authorId="1" shapeId="0">
      <text>
        <r>
          <rPr>
            <sz val="9"/>
            <color indexed="81"/>
            <rFont val="Tahoma"/>
            <family val="2"/>
          </rPr>
          <t xml:space="preserve">REM1: Remote
</t>
        </r>
      </text>
    </comment>
    <comment ref="E102" authorId="0" shapeId="0">
      <text>
        <r>
          <rPr>
            <sz val="9"/>
            <color indexed="81"/>
            <rFont val="Tahoma"/>
            <family val="2"/>
          </rPr>
          <t xml:space="preserve">FLOA: Float (balance)
</t>
        </r>
      </text>
    </comment>
    <comment ref="I102" authorId="0" shapeId="0">
      <text>
        <r>
          <rPr>
            <sz val="9"/>
            <color indexed="81"/>
            <rFont val="Tahoma"/>
            <family val="2"/>
          </rPr>
          <t xml:space="preserve">PRCA: Prepaid card
E2CA: Cards on which e-money can be stored directly, of which:
E2CS: Cards on which e-money can be stored directly and have been loaded at least once
</t>
        </r>
      </text>
    </comment>
    <comment ref="E103" authorId="0" shapeId="0">
      <text>
        <r>
          <rPr>
            <sz val="9"/>
            <color indexed="81"/>
            <rFont val="Tahoma"/>
            <family val="2"/>
          </rPr>
          <t xml:space="preserve">FLOA: Float (balance)
</t>
        </r>
      </text>
    </comment>
    <comment ref="I103" authorId="0" shapeId="0">
      <text>
        <r>
          <rPr>
            <sz val="9"/>
            <color indexed="81"/>
            <rFont val="Tahoma"/>
            <family val="2"/>
          </rPr>
          <t xml:space="preserve">PRCA: Prepaid card
E2CA: Cards on which e-money can be stored directly, of which:
E2CS: Cards on which e-money can be stored directly and have been loaded at least once
</t>
        </r>
      </text>
    </comment>
    <comment ref="E104" authorId="0" shapeId="0">
      <text>
        <r>
          <rPr>
            <sz val="9"/>
            <color indexed="81"/>
            <rFont val="Tahoma"/>
            <family val="2"/>
          </rPr>
          <t xml:space="preserve">AISP: Account information service provider (AISP)
</t>
        </r>
      </text>
    </comment>
    <comment ref="I104" authorId="0" shapeId="0">
      <text>
        <r>
          <rPr>
            <sz val="9"/>
            <color indexed="81"/>
            <rFont val="Tahoma"/>
            <family val="2"/>
          </rPr>
          <t xml:space="preserve">LU: Luxembourg
</t>
        </r>
      </text>
    </comment>
    <comment ref="E105" authorId="0" shapeId="0">
      <text>
        <r>
          <rPr>
            <sz val="9"/>
            <color indexed="81"/>
            <rFont val="Tahoma"/>
            <family val="2"/>
          </rPr>
          <t xml:space="preserve">ASPS: Account servicing payment service provider (ASPSP)
</t>
        </r>
      </text>
    </comment>
    <comment ref="I105" authorId="0" shapeId="0">
      <text>
        <r>
          <rPr>
            <sz val="9"/>
            <color indexed="81"/>
            <rFont val="Tahoma"/>
            <family val="2"/>
          </rPr>
          <t xml:space="preserve">LU: Luxembourg
</t>
        </r>
      </text>
    </comment>
    <comment ref="E106" authorId="1" shapeId="0">
      <text>
        <r>
          <rPr>
            <sz val="9"/>
            <color indexed="81"/>
            <rFont val="Tahoma"/>
            <family val="2"/>
          </rPr>
          <t xml:space="preserve">ECOM: E-commerce payment
WEBB: Web banking payment
</t>
        </r>
      </text>
    </comment>
    <comment ref="I106" authorId="1" shapeId="0">
      <text>
        <r>
          <rPr>
            <sz val="9"/>
            <color indexed="81"/>
            <rFont val="Tahoma"/>
            <family val="2"/>
          </rPr>
          <t xml:space="preserve">REM1: Remote
</t>
        </r>
      </text>
    </comment>
    <comment ref="E107" authorId="1" shapeId="0">
      <text>
        <r>
          <rPr>
            <sz val="9"/>
            <color indexed="81"/>
            <rFont val="Tahoma"/>
            <family val="2"/>
          </rPr>
          <t xml:space="preserve">PSPT: ATM or other PSP terminal
</t>
        </r>
      </text>
    </comment>
    <comment ref="I107" authorId="1" shapeId="0">
      <text>
        <r>
          <rPr>
            <sz val="9"/>
            <color indexed="81"/>
            <rFont val="Tahoma"/>
            <family val="2"/>
          </rPr>
          <t xml:space="preserve">REM0: Non-remote
</t>
        </r>
      </text>
    </comment>
    <comment ref="E108" authorId="1" shapeId="0">
      <text>
        <r>
          <rPr>
            <sz val="9"/>
            <color indexed="81"/>
            <rFont val="Tahoma"/>
            <family val="2"/>
          </rPr>
          <t xml:space="preserve">ECOM: E-commerce payment
WEBB: Web banking payment
</t>
        </r>
      </text>
    </comment>
    <comment ref="I108" authorId="1" shapeId="0">
      <text>
        <r>
          <rPr>
            <sz val="9"/>
            <color indexed="81"/>
            <rFont val="Tahoma"/>
            <family val="2"/>
          </rPr>
          <t xml:space="preserve">REM1: Remote
</t>
        </r>
      </text>
    </comment>
    <comment ref="E109" authorId="1" shapeId="0">
      <text>
        <r>
          <rPr>
            <sz val="9"/>
            <color indexed="81"/>
            <rFont val="Tahoma"/>
            <family val="2"/>
          </rPr>
          <t xml:space="preserve">PSPT: ATM or other PSP terminal
</t>
        </r>
      </text>
    </comment>
    <comment ref="I109" authorId="1" shapeId="0">
      <text>
        <r>
          <rPr>
            <sz val="9"/>
            <color indexed="81"/>
            <rFont val="Tahoma"/>
            <family val="2"/>
          </rPr>
          <t xml:space="preserve">REM0: Non-remote
</t>
        </r>
      </text>
    </comment>
    <comment ref="E110" authorId="0" shapeId="0">
      <text>
        <r>
          <rPr>
            <sz val="9"/>
            <color indexed="81"/>
            <rFont val="Tahoma"/>
            <family val="2"/>
          </rPr>
          <t xml:space="preserve">VPAY: VISA - Vpay
</t>
        </r>
      </text>
    </comment>
    <comment ref="I110" authorId="0" shapeId="0">
      <text>
        <r>
          <rPr>
            <sz val="9"/>
            <color indexed="81"/>
            <rFont val="Tahoma"/>
            <family val="2"/>
          </rPr>
          <t xml:space="preserve">DECA: Debit card
</t>
        </r>
      </text>
    </comment>
    <comment ref="E111" authorId="0" shapeId="0">
      <text>
        <r>
          <rPr>
            <sz val="9"/>
            <color indexed="81"/>
            <rFont val="Tahoma"/>
            <family val="2"/>
          </rPr>
          <t xml:space="preserve">VPAY: VISA - Vpay
</t>
        </r>
      </text>
    </comment>
    <comment ref="I111" authorId="0" shapeId="0">
      <text>
        <r>
          <rPr>
            <sz val="9"/>
            <color indexed="81"/>
            <rFont val="Tahoma"/>
            <family val="2"/>
          </rPr>
          <t xml:space="preserve">DECA: Debit card
</t>
        </r>
      </text>
    </comment>
  </commentList>
</comments>
</file>

<file path=xl/comments2.xml><?xml version="1.0" encoding="utf-8"?>
<comments xmlns="http://schemas.openxmlformats.org/spreadsheetml/2006/main">
  <authors>
    <author>Pavel Dvorak</author>
    <author>Pavel Dvořák</author>
  </authors>
  <commentList>
    <comment ref="D2" authorId="0" shapeId="0">
      <text>
        <r>
          <rPr>
            <sz val="9"/>
            <color indexed="81"/>
            <rFont val="Tahoma"/>
            <family val="2"/>
          </rPr>
          <t xml:space="preserve">E2CA: Cards on which e-money can be stored directly, of which:
</t>
        </r>
      </text>
    </comment>
    <comment ref="F2" authorId="0" shapeId="0">
      <text>
        <r>
          <rPr>
            <sz val="9"/>
            <color indexed="81"/>
            <rFont val="Tahoma"/>
            <family val="2"/>
          </rPr>
          <t xml:space="preserve">E2CS: Cards on which e-money can be stored directly and have been loaded at least once
</t>
        </r>
      </text>
    </comment>
    <comment ref="D3" authorId="0" shapeId="0">
      <text>
        <r>
          <rPr>
            <sz val="9"/>
            <color indexed="81"/>
            <rFont val="Tahoma"/>
            <family val="2"/>
          </rPr>
          <t xml:space="preserve">E2CA: Cards on which e-money can be stored directly, of which:
</t>
        </r>
      </text>
    </comment>
    <comment ref="F3" authorId="0" shapeId="0">
      <text>
        <r>
          <rPr>
            <sz val="9"/>
            <color indexed="81"/>
            <rFont val="Tahoma"/>
            <family val="2"/>
          </rPr>
          <t xml:space="preserve">E2CS: Cards on which e-money can be stored directly and have been loaded at least once
</t>
        </r>
      </text>
    </comment>
    <comment ref="D4" authorId="0" shapeId="0">
      <text>
        <r>
          <rPr>
            <sz val="9"/>
            <color indexed="81"/>
            <rFont val="Tahoma"/>
            <family val="2"/>
          </rPr>
          <t xml:space="preserve">ATOT: ATMs, total
</t>
        </r>
      </text>
    </comment>
    <comment ref="F4" authorId="1" shapeId="0">
      <text>
        <r>
          <rPr>
            <sz val="9"/>
            <color indexed="81"/>
            <rFont val="Tahoma"/>
            <family val="2"/>
          </rPr>
          <t xml:space="preserve">ACTR: ATM with a credit transfer function
</t>
        </r>
      </text>
    </comment>
    <comment ref="D5" authorId="0" shapeId="0">
      <text>
        <r>
          <rPr>
            <sz val="9"/>
            <color indexed="81"/>
            <rFont val="Tahoma"/>
            <family val="2"/>
          </rPr>
          <t xml:space="preserve">ATOT: ATMs, total
</t>
        </r>
      </text>
    </comment>
    <comment ref="F5" authorId="1" shapeId="0">
      <text>
        <r>
          <rPr>
            <sz val="9"/>
            <color indexed="81"/>
            <rFont val="Tahoma"/>
            <family val="2"/>
          </rPr>
          <t xml:space="preserve">AWIT: ATM with a cash withdrawal function
</t>
        </r>
      </text>
    </comment>
    <comment ref="D6" authorId="0" shapeId="0">
      <text>
        <r>
          <rPr>
            <sz val="9"/>
            <color indexed="81"/>
            <rFont val="Tahoma"/>
            <family val="2"/>
          </rPr>
          <t xml:space="preserve">ATOT: ATMs, total
</t>
        </r>
      </text>
    </comment>
    <comment ref="F6" authorId="1" shapeId="0">
      <text>
        <r>
          <rPr>
            <sz val="9"/>
            <color indexed="81"/>
            <rFont val="Tahoma"/>
            <family val="2"/>
          </rPr>
          <t xml:space="preserve">ACLS: ATM accepting contactless transactions
</t>
        </r>
      </text>
    </comment>
    <comment ref="D7" authorId="0" shapeId="0">
      <text>
        <r>
          <rPr>
            <sz val="9"/>
            <color indexed="81"/>
            <rFont val="Tahoma"/>
            <family val="2"/>
          </rPr>
          <t xml:space="preserve">ATOT: ATMs, total
</t>
        </r>
      </text>
    </comment>
    <comment ref="F7" authorId="1" shapeId="0">
      <text>
        <r>
          <rPr>
            <sz val="9"/>
            <color indexed="81"/>
            <rFont val="Tahoma"/>
            <family val="2"/>
          </rPr>
          <t xml:space="preserve">APRE: ATM with a (un)loading function
</t>
        </r>
      </text>
    </comment>
    <comment ref="D8" authorId="0" shapeId="0">
      <text>
        <r>
          <rPr>
            <sz val="9"/>
            <color indexed="81"/>
            <rFont val="Tahoma"/>
            <family val="2"/>
          </rPr>
          <t xml:space="preserve">PTOT: POS terminals, total
</t>
        </r>
      </text>
    </comment>
    <comment ref="F8" authorId="1" shapeId="0">
      <text>
        <r>
          <rPr>
            <sz val="9"/>
            <color indexed="81"/>
            <rFont val="Tahoma"/>
            <family val="2"/>
          </rPr>
          <t xml:space="preserve">PCLS: POS accepting contactless transactions
</t>
        </r>
      </text>
    </comment>
    <comment ref="D9" authorId="0" shapeId="0">
      <text>
        <r>
          <rPr>
            <sz val="9"/>
            <color indexed="81"/>
            <rFont val="Tahoma"/>
            <family val="2"/>
          </rPr>
          <t xml:space="preserve">PTOT: POS terminals, total
</t>
        </r>
      </text>
    </comment>
    <comment ref="F9" authorId="1" shapeId="0">
      <text>
        <r>
          <rPr>
            <sz val="9"/>
            <color indexed="81"/>
            <rFont val="Tahoma"/>
            <family val="2"/>
          </rPr>
          <t xml:space="preserve">PEMO: POS accepting e-money card transactions
</t>
        </r>
      </text>
    </comment>
    <comment ref="D10" authorId="0" shapeId="0">
      <text>
        <r>
          <rPr>
            <sz val="9"/>
            <color indexed="81"/>
            <rFont val="Tahoma"/>
            <family val="2"/>
          </rPr>
          <t xml:space="preserve">ETOT: E-money card terminals, total
</t>
        </r>
      </text>
    </comment>
    <comment ref="F10" authorId="1" shapeId="0">
      <text>
        <r>
          <rPr>
            <sz val="9"/>
            <color indexed="81"/>
            <rFont val="Tahoma"/>
            <family val="2"/>
          </rPr>
          <t xml:space="preserve">ELDN: E-money card loading and unloading terminals
</t>
        </r>
      </text>
    </comment>
    <comment ref="D11" authorId="0" shapeId="0">
      <text>
        <r>
          <rPr>
            <sz val="9"/>
            <color indexed="81"/>
            <rFont val="Tahoma"/>
            <family val="2"/>
          </rPr>
          <t xml:space="preserve">ETOT: E-money card terminals, total
</t>
        </r>
      </text>
    </comment>
    <comment ref="F11" authorId="1" shapeId="0">
      <text>
        <r>
          <rPr>
            <sz val="9"/>
            <color indexed="81"/>
            <rFont val="Tahoma"/>
            <family val="2"/>
          </rPr>
          <t xml:space="preserve">ETRM: E-money card accepting terminals
</t>
        </r>
      </text>
    </comment>
  </commentList>
</comments>
</file>

<file path=xl/sharedStrings.xml><?xml version="1.0" encoding="utf-8"?>
<sst xmlns="http://schemas.openxmlformats.org/spreadsheetml/2006/main" count="1380" uniqueCount="389">
  <si>
    <t>V1.20</t>
  </si>
  <si>
    <t>V1.50</t>
  </si>
  <si>
    <t>if ATM, fraud type modification.. Is not possible</t>
  </si>
  <si>
    <t xml:space="preserve">operation type refund, SCA can be not applicable </t>
  </si>
  <si>
    <t xml:space="preserve">operation type cash withdrawal,  SCA not applicable </t>
  </si>
  <si>
    <t xml:space="preserve">operation type cash deposit, SCA not applicable </t>
  </si>
  <si>
    <t>terminal type = imprinter, SCA not applicable ENFORCED</t>
  </si>
  <si>
    <t>terminal type = MOTO, SCA not applicable ENFORCED</t>
  </si>
  <si>
    <t>r-transaction - only relevant r-types for specific schemes</t>
  </si>
  <si>
    <t xml:space="preserve">settlement channel </t>
  </si>
  <si>
    <t xml:space="preserve">payment scheme </t>
  </si>
  <si>
    <t>STEP2</t>
  </si>
  <si>
    <t xml:space="preserve">SEPA credit transfer </t>
  </si>
  <si>
    <t>TIPS+RT1</t>
  </si>
  <si>
    <t>SEPA instant</t>
  </si>
  <si>
    <t xml:space="preserve">ONUS </t>
  </si>
  <si>
    <t xml:space="preserve">initiation channel </t>
  </si>
  <si>
    <t>SCA</t>
  </si>
  <si>
    <t>PAPER</t>
  </si>
  <si>
    <t xml:space="preserve">not applicable </t>
  </si>
  <si>
    <t xml:space="preserve">Customer category </t>
  </si>
  <si>
    <t>Own account operation</t>
  </si>
  <si>
    <t>Initiator type</t>
  </si>
  <si>
    <t>customer</t>
  </si>
  <si>
    <t>Note</t>
  </si>
  <si>
    <t xml:space="preserve">el file batch + el single </t>
  </si>
  <si>
    <t xml:space="preserve">cannot be not applicable </t>
  </si>
  <si>
    <t>Devise</t>
  </si>
  <si>
    <t>Target, Euro1, step1 et Step2</t>
  </si>
  <si>
    <t>EUR ONLY</t>
  </si>
  <si>
    <t>V1.21 also</t>
  </si>
  <si>
    <t>initiation sub-channel</t>
  </si>
  <si>
    <t>remote</t>
  </si>
  <si>
    <t>check SCA for r/r0</t>
  </si>
  <si>
    <t>vV1.21</t>
  </si>
  <si>
    <t>check V1.20</t>
  </si>
  <si>
    <t>V1.30+V1.31 check settlement channel + currency</t>
  </si>
  <si>
    <t>V1.40</t>
  </si>
  <si>
    <t>check SCHEME vs R-transaction types + devise Target2</t>
  </si>
  <si>
    <t>devise target2</t>
  </si>
  <si>
    <t>V1.41+V1.42</t>
  </si>
  <si>
    <t>V1.41+V1.42+V1.43</t>
  </si>
  <si>
    <t>check COUNTRIES + role of PSP</t>
  </si>
  <si>
    <t>cards</t>
  </si>
  <si>
    <t>Payment card type</t>
  </si>
  <si>
    <t>Payment card scheme</t>
  </si>
  <si>
    <t>Terminal type</t>
  </si>
  <si>
    <t xml:space="preserve">Operation type </t>
  </si>
  <si>
    <t>Initiation channel</t>
  </si>
  <si>
    <t xml:space="preserve">Initiation sub-channel </t>
  </si>
  <si>
    <t>Fraud type</t>
  </si>
  <si>
    <t>Country of acquirer</t>
  </si>
  <si>
    <t>Country of terminal</t>
  </si>
  <si>
    <t>Currency</t>
  </si>
  <si>
    <t>Metric</t>
  </si>
  <si>
    <t>ATM</t>
  </si>
  <si>
    <t xml:space="preserve">MUST BE ╠═ ATM cash withdrawal
╚═ Other debit operation
 + ╠═ ATM cash deposit
╚═ Other credit operation
</t>
  </si>
  <si>
    <t>IMPRINTER</t>
  </si>
  <si>
    <t>SALES DEBIT ONLY</t>
  </si>
  <si>
    <t>ATM cash depo / withdaraw</t>
  </si>
  <si>
    <t>cannot be other than ATM</t>
  </si>
  <si>
    <t>MOTO</t>
  </si>
  <si>
    <t>must be SALES or REFUND / SALES CREDIT</t>
  </si>
  <si>
    <t>check with initiation sub-channel !!!</t>
  </si>
  <si>
    <t>check with SCA!</t>
  </si>
  <si>
    <t>&lt;--</t>
  </si>
  <si>
    <t>MOTO+IMPRINTER</t>
  </si>
  <si>
    <t xml:space="preserve">must be not applicable </t>
  </si>
  <si>
    <t>V1.50-F same thing + check fraud type</t>
  </si>
  <si>
    <t>postla order must be debtor PSP only</t>
  </si>
  <si>
    <t>check countries and DEBTOR vs CREDITOR</t>
  </si>
  <si>
    <t>check countries  + opération types</t>
  </si>
  <si>
    <t>check initiation sub-channel + SCA</t>
  </si>
  <si>
    <t>for V1.90-F same as above + FRAUD TYPE</t>
  </si>
  <si>
    <t>check</t>
  </si>
  <si>
    <t>ensure that FLOAT is only for prepaid cards, and the two e-money card splits</t>
  </si>
  <si>
    <t>same thing for V1.201</t>
  </si>
  <si>
    <t>check countries and type of PSP</t>
  </si>
  <si>
    <t>vV1.20</t>
  </si>
  <si>
    <t>CHECK scheme for TARGET2!! Non-SEPA? Not applicable? Manual: non-SEPA</t>
  </si>
  <si>
    <t>PSP LU or nonLU--&gt; scheme not applicable?&gt; yes but do not force it! Sometimes it may be known</t>
  </si>
  <si>
    <t>also E2CA &gt;= E2CS</t>
  </si>
  <si>
    <t>for VPAY it should always be DEBIT CARD</t>
  </si>
  <si>
    <t>Table</t>
  </si>
  <si>
    <t>=&gt;</t>
  </si>
  <si>
    <t>=</t>
  </si>
  <si>
    <t>Rule number</t>
  </si>
  <si>
    <t>Implies</t>
  </si>
  <si>
    <t>Settlement channel</t>
  </si>
  <si>
    <t>TAR2</t>
  </si>
  <si>
    <t>STE2</t>
  </si>
  <si>
    <t>EUR</t>
  </si>
  <si>
    <t>Payment scheme</t>
  </si>
  <si>
    <t>SEPA</t>
  </si>
  <si>
    <t>SCTI</t>
  </si>
  <si>
    <t>PAPR</t>
  </si>
  <si>
    <t>NOAP</t>
  </si>
  <si>
    <t>&lt;&gt;</t>
  </si>
  <si>
    <t>in</t>
  </si>
  <si>
    <t>CLOW,UNTE</t>
  </si>
  <si>
    <t>Initiation sub-channel</t>
  </si>
  <si>
    <t>REM0</t>
  </si>
  <si>
    <t>REM1</t>
  </si>
  <si>
    <t>RLOW,RTRA,SECO</t>
  </si>
  <si>
    <t>EUR1,STE1,STE2,TAR2</t>
  </si>
  <si>
    <t>Remarks</t>
  </si>
  <si>
    <t>ERT1,TIPS</t>
  </si>
  <si>
    <t>V1.20-F</t>
  </si>
  <si>
    <t>V1.20 and V1.20-F: same rules</t>
  </si>
  <si>
    <t>V1.21</t>
  </si>
  <si>
    <t>V1.30</t>
  </si>
  <si>
    <t>V1.30-F</t>
  </si>
  <si>
    <t>V1.31</t>
  </si>
  <si>
    <t>R-transaction type</t>
  </si>
  <si>
    <t>CRET,CREC</t>
  </si>
  <si>
    <t>IRFR,IREC</t>
  </si>
  <si>
    <t>SCOR,SB2B</t>
  </si>
  <si>
    <t>DREJ,DRET,DREV,DREF,DREQ</t>
  </si>
  <si>
    <t>Role of reporting PSP</t>
  </si>
  <si>
    <t>DPSP</t>
  </si>
  <si>
    <t>Country of debtor's PSP</t>
  </si>
  <si>
    <t>LU</t>
  </si>
  <si>
    <t>CPSP</t>
  </si>
  <si>
    <t>Country of creditor's PSP</t>
  </si>
  <si>
    <t>V1.41</t>
  </si>
  <si>
    <t>V1.42</t>
  </si>
  <si>
    <t>TATM</t>
  </si>
  <si>
    <t>Operation type</t>
  </si>
  <si>
    <t>IMPR</t>
  </si>
  <si>
    <t>SALE</t>
  </si>
  <si>
    <t>ATMW,ATMD</t>
  </si>
  <si>
    <t>SALE,SALC,RFND</t>
  </si>
  <si>
    <t>CNTR,CNFC,OCLS</t>
  </si>
  <si>
    <t>RMTR,P2PM,OMPS</t>
  </si>
  <si>
    <t>RLOW,RTRA,SECO,MITR</t>
  </si>
  <si>
    <t>VPAY</t>
  </si>
  <si>
    <t>DECA</t>
  </si>
  <si>
    <t>TATM,EPOS,IMPR</t>
  </si>
  <si>
    <t>ECOM,MOTO</t>
  </si>
  <si>
    <t>ATMW,OTHD</t>
  </si>
  <si>
    <t>ATMW</t>
  </si>
  <si>
    <t>V1.50-F</t>
  </si>
  <si>
    <t>CATH</t>
  </si>
  <si>
    <t>RLOW,RTRA,MITR</t>
  </si>
  <si>
    <t>V1.52</t>
  </si>
  <si>
    <t>V1.52-F</t>
  </si>
  <si>
    <t>V1.60</t>
  </si>
  <si>
    <t>Payment instrument type</t>
  </si>
  <si>
    <t>POST</t>
  </si>
  <si>
    <t>V1.90</t>
  </si>
  <si>
    <t>RLOW,PSLF,RTRA,SECO,MITR</t>
  </si>
  <si>
    <t>V1.91</t>
  </si>
  <si>
    <t>V1.91-F</t>
  </si>
  <si>
    <t>V1.200</t>
  </si>
  <si>
    <t>FLOA</t>
  </si>
  <si>
    <t>PRCA,E2CA,E2CS</t>
  </si>
  <si>
    <t>V1.201</t>
  </si>
  <si>
    <t>&gt;=</t>
  </si>
  <si>
    <t>Dimension</t>
  </si>
  <si>
    <t>Left side</t>
  </si>
  <si>
    <t>Operator</t>
  </si>
  <si>
    <t>Right side</t>
  </si>
  <si>
    <t>E2CA</t>
  </si>
  <si>
    <t>E2CS</t>
  </si>
  <si>
    <t>V1.210</t>
  </si>
  <si>
    <t>ATOT</t>
  </si>
  <si>
    <t>PTOT</t>
  </si>
  <si>
    <t>ETOT</t>
  </si>
  <si>
    <t>V1.222</t>
  </si>
  <si>
    <t>Type of PSP</t>
  </si>
  <si>
    <t>AISP</t>
  </si>
  <si>
    <t>Country of AISP</t>
  </si>
  <si>
    <t>ASPS</t>
  </si>
  <si>
    <t>Country of ASPSP</t>
  </si>
  <si>
    <t>Cross-dimension checks</t>
  </si>
  <si>
    <t>Sheet</t>
  </si>
  <si>
    <t>CDDP6 validation checks</t>
  </si>
  <si>
    <t>List of consistency checks, to be run within a table, and within a dimension</t>
  </si>
  <si>
    <t>NSEP</t>
  </si>
  <si>
    <t xml:space="preserve">&lt;&gt; ok? I can use explicit list
</t>
  </si>
  <si>
    <t>CUST</t>
  </si>
  <si>
    <t>FUND,FUNM,FUNC</t>
  </si>
  <si>
    <t>WITH,WITM,WITC</t>
  </si>
  <si>
    <t>List of consistency checks, to be run between tables</t>
  </si>
  <si>
    <t>V1.110</t>
  </si>
  <si>
    <t>V1.110-F</t>
  </si>
  <si>
    <t>V1.60-F</t>
  </si>
  <si>
    <t>Table 1</t>
  </si>
  <si>
    <t>Table 2</t>
  </si>
  <si>
    <t>Also, the volume and value in Table 1 must be higher than or equal to the volume and value in Table 2 (in Table 2, the data must be aggregated over the dimension Fraud Type, which is not used in Table 1).</t>
  </si>
  <si>
    <t xml:space="preserve">Example: </t>
  </si>
  <si>
    <t xml:space="preserve">Payment instrument type </t>
  </si>
  <si>
    <t>CTIN</t>
  </si>
  <si>
    <t>SCA1</t>
  </si>
  <si>
    <t>DE</t>
  </si>
  <si>
    <t>VOLU</t>
  </si>
  <si>
    <t>Reported amount</t>
  </si>
  <si>
    <t>SCA0</t>
  </si>
  <si>
    <t>FR</t>
  </si>
  <si>
    <t>VALE</t>
  </si>
  <si>
    <t>OK, same combination exist in V1.110-F, and payment &gt;= fraud</t>
  </si>
  <si>
    <t>ES</t>
  </si>
  <si>
    <t>NOT OK, same combination exists in V1.110-F, but payment &lt; fraud</t>
  </si>
  <si>
    <t>Table 1 = V1.110</t>
  </si>
  <si>
    <t>Table 2 = V1.110-F</t>
  </si>
  <si>
    <t>FI</t>
  </si>
  <si>
    <t>NOT OK, the combination does not exist in V1.110</t>
  </si>
  <si>
    <t>OK, no fraud for this combination in V1.110-F</t>
  </si>
  <si>
    <t xml:space="preserve">For every line (in the sense of “combination”) in Table 2, there must exist the same corresponding line in Table 1 (disregarding the dimension Fraud Type where applicable). </t>
  </si>
  <si>
    <t>Inter-tables checks</t>
  </si>
  <si>
    <t>Consistency checks</t>
  </si>
  <si>
    <t>PSPT</t>
  </si>
  <si>
    <t>ECOM,WEBB</t>
  </si>
  <si>
    <t>List of combinations between dimensions within one table.</t>
  </si>
  <si>
    <t>The checks listed in this document are run immediately after reception of the file. Failure of any of the listed checks will prevent correct loading of the transmission file, in which case the reporting PSP will be notified by the BCL without delay. The checks are run both on the test and production files.</t>
  </si>
  <si>
    <t xml:space="preserve">List of operators: </t>
  </si>
  <si>
    <t>"not equal to" sign</t>
  </si>
  <si>
    <t>"equal to" sign</t>
  </si>
  <si>
    <t>’=&gt;</t>
  </si>
  <si>
    <t xml:space="preserve">Examples: </t>
  </si>
  <si>
    <t>In table V1.20, if settlement channel is Euro1, Step1, Target2, or Step2, then the Currency must be euro.</t>
  </si>
  <si>
    <t>Dimension 1</t>
  </si>
  <si>
    <t>Operator 1</t>
  </si>
  <si>
    <t>Dimension value 1</t>
  </si>
  <si>
    <t>Dimension 2</t>
  </si>
  <si>
    <t>Operator 2</t>
  </si>
  <si>
    <t>Dimension value 2</t>
  </si>
  <si>
    <t>Two reported lines are compared. All dimension values in these two lines are the same except “Payment card type”. The value (or volume) for “payment card type” = E2CA must be equal or higher to the value (or volume) for “payment card type" = E2CS.</t>
  </si>
  <si>
    <t>For inter-tables checks examples, see directly the sheet “inter-tables checks".</t>
  </si>
  <si>
    <t>X in (A, B, C)</t>
  </si>
  <si>
    <t>X is one of the values in the brackets, i.e. X is A or B or C</t>
  </si>
  <si>
    <t>"implies" E.g. (X = 1) =&gt; (Y = 3) means that if X is one, then Y must be three. The opposite might not be true.</t>
  </si>
  <si>
    <t>The check XDIM_10 (sheet “Cross-dimension checks”) is to be read as follows:</t>
  </si>
  <si>
    <t>The check CONS_10 (sheet “Consistency checks”) is to be read as follows:</t>
  </si>
  <si>
    <t>Date of modification</t>
  </si>
  <si>
    <t>Cell address (click to follow)</t>
  </si>
  <si>
    <t>On this sheet we list all changes made to the list of validation rules since the first publication</t>
  </si>
  <si>
    <t>XDIM_10</t>
  </si>
  <si>
    <t>XDIM_20</t>
  </si>
  <si>
    <t>XDIM_30</t>
  </si>
  <si>
    <t>XDIM_40</t>
  </si>
  <si>
    <t>XDIM_50</t>
  </si>
  <si>
    <t>XDIM_60</t>
  </si>
  <si>
    <t>XDIM_70</t>
  </si>
  <si>
    <t>XDIM_80</t>
  </si>
  <si>
    <t>XDIM_90</t>
  </si>
  <si>
    <t>XDIM_100</t>
  </si>
  <si>
    <t>XDIM_110</t>
  </si>
  <si>
    <t>XDIM_120</t>
  </si>
  <si>
    <t>XDIM_130</t>
  </si>
  <si>
    <t>XDIM_140</t>
  </si>
  <si>
    <t>XDIM_150</t>
  </si>
  <si>
    <t>XDIM_160</t>
  </si>
  <si>
    <t>XDIM_170</t>
  </si>
  <si>
    <t>XDIM_180</t>
  </si>
  <si>
    <t>XDIM_190</t>
  </si>
  <si>
    <t>XDIM_230</t>
  </si>
  <si>
    <t>XDIM_240</t>
  </si>
  <si>
    <t>XDIM_260</t>
  </si>
  <si>
    <t>XDIM_270</t>
  </si>
  <si>
    <t>XDIM_280</t>
  </si>
  <si>
    <t>XDIM_300</t>
  </si>
  <si>
    <t>XDIM_310</t>
  </si>
  <si>
    <t>XDIM_320</t>
  </si>
  <si>
    <t>XDIM_340</t>
  </si>
  <si>
    <t>XDIM_350</t>
  </si>
  <si>
    <t>XDIM_360</t>
  </si>
  <si>
    <t>XDIM_370</t>
  </si>
  <si>
    <t>XDIM_380</t>
  </si>
  <si>
    <t>XDIM_390</t>
  </si>
  <si>
    <t>XDIM_400</t>
  </si>
  <si>
    <t>XDIM_410</t>
  </si>
  <si>
    <t>XDIM_420</t>
  </si>
  <si>
    <t>XDIM_450</t>
  </si>
  <si>
    <t>XDIM_460</t>
  </si>
  <si>
    <t>XDIM_470</t>
  </si>
  <si>
    <t>XDIM_480</t>
  </si>
  <si>
    <t>XDIM_490</t>
  </si>
  <si>
    <t>XDIM_500</t>
  </si>
  <si>
    <t>XDIM_510</t>
  </si>
  <si>
    <t>XDIM_520</t>
  </si>
  <si>
    <t>XDIM_530</t>
  </si>
  <si>
    <t>XDIM_540</t>
  </si>
  <si>
    <t>XDIM_550</t>
  </si>
  <si>
    <t>XDIM_560</t>
  </si>
  <si>
    <t>XDIM_580</t>
  </si>
  <si>
    <t>XDIM_590</t>
  </si>
  <si>
    <t>XDIM_600</t>
  </si>
  <si>
    <t>XDIM_610</t>
  </si>
  <si>
    <t>XDIM_620</t>
  </si>
  <si>
    <t>XDIM_630</t>
  </si>
  <si>
    <t>XDIM_640</t>
  </si>
  <si>
    <t>XDIM_650</t>
  </si>
  <si>
    <t>XDIM_660</t>
  </si>
  <si>
    <t>XDIM_670</t>
  </si>
  <si>
    <t>XDIM_680</t>
  </si>
  <si>
    <t>XDIM_700</t>
  </si>
  <si>
    <t>XDIM_710</t>
  </si>
  <si>
    <t>XDIM_720</t>
  </si>
  <si>
    <t>XDIM_730</t>
  </si>
  <si>
    <t>XDIM_740</t>
  </si>
  <si>
    <t>XDIM_750</t>
  </si>
  <si>
    <t>XDIM_760</t>
  </si>
  <si>
    <t>XDIM_770</t>
  </si>
  <si>
    <t>XDIM_780</t>
  </si>
  <si>
    <t>XDIM_790</t>
  </si>
  <si>
    <t>XDIM_800</t>
  </si>
  <si>
    <t>XDIM_810</t>
  </si>
  <si>
    <t>XDIM_830</t>
  </si>
  <si>
    <t>XDIM_840</t>
  </si>
  <si>
    <t>XDIM_850</t>
  </si>
  <si>
    <t>XDIM_860</t>
  </si>
  <si>
    <t>XDIM_870</t>
  </si>
  <si>
    <t>XDIM_880</t>
  </si>
  <si>
    <t>XDIM_890</t>
  </si>
  <si>
    <t>XDIM_900</t>
  </si>
  <si>
    <t>XDIM_910</t>
  </si>
  <si>
    <t>XDIM_920</t>
  </si>
  <si>
    <t>XDIM_930</t>
  </si>
  <si>
    <t>XDIM_950</t>
  </si>
  <si>
    <t>XDIM_960</t>
  </si>
  <si>
    <t>XDIM_970</t>
  </si>
  <si>
    <t>XDIM_980</t>
  </si>
  <si>
    <t>XDIM_990</t>
  </si>
  <si>
    <t>XDIM_1000</t>
  </si>
  <si>
    <t>XDIM_1010</t>
  </si>
  <si>
    <t>XDIM_1020</t>
  </si>
  <si>
    <t>XDIM_1030</t>
  </si>
  <si>
    <t>XDIM_1040</t>
  </si>
  <si>
    <t>XDIM_1050</t>
  </si>
  <si>
    <t>XDIM_1060</t>
  </si>
  <si>
    <t>XDIM_1070</t>
  </si>
  <si>
    <t>XDIM_1080</t>
  </si>
  <si>
    <t>XDIM_1090</t>
  </si>
  <si>
    <t>XDIM_1100</t>
  </si>
  <si>
    <t>XDIM_1110</t>
  </si>
  <si>
    <t>XDIM_1120</t>
  </si>
  <si>
    <t>XDIM_1130</t>
  </si>
  <si>
    <t>XDIM_1140</t>
  </si>
  <si>
    <t>XDIM_1150</t>
  </si>
  <si>
    <t>XDIM_1160</t>
  </si>
  <si>
    <t>Rules XDIM_200, XDIM_210 and XDIM_220 removed</t>
  </si>
  <si>
    <t>XDIM_730 - Dimension value 2 corrected from “REM0” to “REM1”</t>
  </si>
  <si>
    <t>XDIM_980 - Dimension value 2 corrected from “REM0” to “REM1”</t>
  </si>
  <si>
    <t>Minor edit: operator2 “in” replaced with “=”</t>
  </si>
  <si>
    <t>Dimension value 2 corrected: “SEPA” replaced with “SCOR,SB2B”. Reason: Payment scheme “SEPA” does not exist in tables V1.30, V1.30-F, and V1.31.</t>
  </si>
  <si>
    <t>SEPA,SCOR,SB2B</t>
  </si>
  <si>
    <t>XDIM_390: Dim value 2 expanded, added “SCOR”, “SB2B”</t>
  </si>
  <si>
    <t>Rules XDIM_250, XDIM_290 and XDIM_330 removed</t>
  </si>
  <si>
    <t>XDIM_1170</t>
  </si>
  <si>
    <t>XDIM_1180</t>
  </si>
  <si>
    <t>Rules XDIM_1170 (table V1.200) and XDIM_1180 (table V1.201) added</t>
  </si>
  <si>
    <t>Rule XDIM_1080: REM0 corrected to REM1</t>
  </si>
  <si>
    <t>Rule ID number</t>
  </si>
  <si>
    <t>max ID+10</t>
  </si>
  <si>
    <t>XDIM_1190</t>
  </si>
  <si>
    <t>XDIM_1200</t>
  </si>
  <si>
    <t>XDIM_1210</t>
  </si>
  <si>
    <t>XDIM_1220</t>
  </si>
  <si>
    <t>Table V1.60-F: rules XDIM_1190-XDIM_1220 added</t>
  </si>
  <si>
    <t>MREM,POST</t>
  </si>
  <si>
    <t>CHEQ</t>
  </si>
  <si>
    <t>ELFB,ECOM,WEBB,PSPT,P2PM,OMPS,ELOT</t>
  </si>
  <si>
    <t>XDIM_70+XDIM_160, tables V1.20+V1.20-F: value ELOT added to the left side of the check</t>
  </si>
  <si>
    <t>Rules XDIM_570, XDIM_690, XDIM_820, XDIM_940 removed.</t>
  </si>
  <si>
    <t>SALE,CADV,OTHD,SALC,RFND,OTHC</t>
  </si>
  <si>
    <t>Rules XDIM_500, XDIM_620, XDIM_750, XDIM_870 relaxed (right side expanded)</t>
  </si>
  <si>
    <t>V1.41 XDIM_430 + XDIM_440 removed</t>
  </si>
  <si>
    <t>ACTR</t>
  </si>
  <si>
    <t>AWIT</t>
  </si>
  <si>
    <t>ACLS</t>
  </si>
  <si>
    <t>APRE</t>
  </si>
  <si>
    <t>PCLS</t>
  </si>
  <si>
    <t>PEMO</t>
  </si>
  <si>
    <t>ELDN</t>
  </si>
  <si>
    <t>ETRM</t>
  </si>
  <si>
    <t>CONS_60</t>
  </si>
  <si>
    <t>CONS_70</t>
  </si>
  <si>
    <t>CONS_80</t>
  </si>
  <si>
    <t>CONS_90</t>
  </si>
  <si>
    <t>CONS_100</t>
  </si>
  <si>
    <t>CONS_110</t>
  </si>
  <si>
    <t>CONS_120</t>
  </si>
  <si>
    <t>CONS_130</t>
  </si>
  <si>
    <t>CONS_10</t>
  </si>
  <si>
    <t>CONS_20</t>
  </si>
  <si>
    <t xml:space="preserve">Rules CONS_30, CONS_40, CONS_50 replaced with rules CONS_60-CONS_130. </t>
  </si>
  <si>
    <t>ATMW,OTHD,ATMD,RFND,OTHC</t>
  </si>
  <si>
    <t>XDIM_490 and XDIM_740 relaxed: operation type RFND added to the right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</si>
</sst>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yyyy/mm/dd\ hh:mm:ss"/>
  </numFmts>
  <fonts count="15" x14ac:knownFonts="1">
    <font>
      <sz val="11"/>
      <color theme="1"/>
      <name val="Arial"/>
      <family val="2"/>
    </font>
    <font>
      <b/>
      <sz val="11"/>
      <color theme="1"/>
      <name val="Calibri"/>
      <family val="2"/>
      <scheme val="minor"/>
    </font>
    <font>
      <sz val="11"/>
      <color rgb="FFFF0000"/>
      <name val="Calibri"/>
      <family val="2"/>
      <scheme val="minor"/>
    </font>
    <font>
      <sz val="11"/>
      <color theme="1"/>
      <name val="Courier New"/>
      <family val="3"/>
    </font>
    <font>
      <u/>
      <sz val="11"/>
      <color theme="10"/>
      <name val="Arial"/>
      <family val="2"/>
    </font>
    <font>
      <u/>
      <sz val="11"/>
      <color theme="11"/>
      <name val="Arial"/>
      <family val="2"/>
    </font>
    <font>
      <sz val="11"/>
      <color theme="1"/>
      <name val="Courier New"/>
      <family val="3"/>
    </font>
    <font>
      <b/>
      <sz val="11"/>
      <color theme="1"/>
      <name val="Arial"/>
      <family val="2"/>
    </font>
    <font>
      <sz val="9"/>
      <color indexed="81"/>
      <name val="Tahoma"/>
      <family val="2"/>
    </font>
    <font>
      <sz val="11"/>
      <color rgb="FFFF0000"/>
      <name val="Arial"/>
      <family val="2"/>
    </font>
    <font>
      <b/>
      <sz val="18"/>
      <color theme="1"/>
      <name val="Arial"/>
      <family val="2"/>
    </font>
    <font>
      <sz val="11"/>
      <color theme="1"/>
      <name val="Courier New"/>
      <family val="3"/>
    </font>
    <font>
      <sz val="8"/>
      <color theme="1"/>
      <name val="Arial"/>
      <family val="2"/>
    </font>
    <font>
      <sz val="11"/>
      <color theme="1"/>
      <name val="Arial"/>
      <family val="2"/>
    </font>
    <font>
      <sz val="11"/>
      <color theme="1"/>
      <name val="Courier New"/>
    </font>
  </fonts>
  <fills count="4">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s>
  <borders count="1">
    <border>
      <left/>
      <right/>
      <top/>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3" fontId="13" fillId="0" borderId="0" applyFont="0" applyFill="0" applyBorder="0" applyAlignment="0" applyProtection="0"/>
  </cellStyleXfs>
  <cellXfs count="30">
    <xf numFmtId="0" fontId="0" fillId="0" borderId="0" xfId="0"/>
    <xf numFmtId="0" fontId="0" fillId="0" borderId="0" xfId="0" applyAlignment="1">
      <alignment horizontal="left" vertical="top"/>
    </xf>
    <xf numFmtId="0" fontId="1" fillId="0" borderId="0" xfId="0" applyFont="1"/>
    <xf numFmtId="0" fontId="0" fillId="0" borderId="0" xfId="0" applyAlignment="1">
      <alignment wrapText="1"/>
    </xf>
    <xf numFmtId="0" fontId="2" fillId="0" borderId="0" xfId="0" applyFont="1"/>
    <xf numFmtId="0" fontId="0" fillId="0" borderId="0" xfId="0" quotePrefix="1"/>
    <xf numFmtId="0" fontId="0" fillId="0" borderId="0" xfId="0" applyNumberFormat="1"/>
    <xf numFmtId="0" fontId="3" fillId="0" borderId="0" xfId="0" applyFont="1"/>
    <xf numFmtId="0" fontId="6" fillId="0" borderId="0" xfId="0" applyFont="1"/>
    <xf numFmtId="0" fontId="7" fillId="0" borderId="0" xfId="0" applyFont="1"/>
    <xf numFmtId="0" fontId="7" fillId="0" borderId="0" xfId="0" applyFont="1" applyAlignment="1">
      <alignment horizontal="left" vertical="top"/>
    </xf>
    <xf numFmtId="0" fontId="0" fillId="0" borderId="0" xfId="0" applyAlignment="1">
      <alignment horizontal="left" vertical="top" wrapText="1"/>
    </xf>
    <xf numFmtId="0" fontId="4" fillId="0" borderId="0" xfId="1" applyAlignment="1">
      <alignment horizontal="left" vertical="top"/>
    </xf>
    <xf numFmtId="0" fontId="0" fillId="0" borderId="0" xfId="0" applyFont="1"/>
    <xf numFmtId="0" fontId="7" fillId="2" borderId="0" xfId="0" applyFont="1" applyFill="1"/>
    <xf numFmtId="0" fontId="0" fillId="2" borderId="0" xfId="0" applyFill="1"/>
    <xf numFmtId="0" fontId="0" fillId="3" borderId="0" xfId="0" applyFill="1"/>
    <xf numFmtId="0" fontId="7" fillId="3" borderId="0" xfId="0" applyFont="1" applyFill="1"/>
    <xf numFmtId="0" fontId="9" fillId="3" borderId="0" xfId="0" applyFont="1" applyFill="1"/>
    <xf numFmtId="0" fontId="10" fillId="0" borderId="0" xfId="0" applyFont="1"/>
    <xf numFmtId="0" fontId="11" fillId="0" borderId="0" xfId="0" applyFont="1"/>
    <xf numFmtId="0" fontId="0" fillId="0" borderId="0" xfId="0" applyAlignment="1">
      <alignment horizontal="left" vertical="top" wrapText="1"/>
    </xf>
    <xf numFmtId="164" fontId="7" fillId="0" borderId="0" xfId="0" applyNumberFormat="1" applyFont="1" applyAlignment="1">
      <alignment horizontal="left" vertical="top"/>
    </xf>
    <xf numFmtId="0" fontId="0" fillId="0" borderId="0" xfId="0" applyNumberFormat="1" applyFill="1"/>
    <xf numFmtId="0" fontId="12" fillId="0" borderId="0" xfId="0" applyFont="1"/>
    <xf numFmtId="164" fontId="0" fillId="0" borderId="0" xfId="0" applyNumberFormat="1" applyAlignment="1">
      <alignment horizontal="left" vertical="top"/>
    </xf>
    <xf numFmtId="0" fontId="7" fillId="0" borderId="0" xfId="0" applyFont="1" applyAlignment="1">
      <alignment horizontal="left" vertical="top" wrapText="1"/>
    </xf>
    <xf numFmtId="1" fontId="0" fillId="0" borderId="0" xfId="4" applyNumberFormat="1" applyFont="1"/>
    <xf numFmtId="0" fontId="14" fillId="0" borderId="0" xfId="0" applyFont="1"/>
    <xf numFmtId="0" fontId="0" fillId="0" borderId="0" xfId="0" applyAlignment="1">
      <alignment horizontal="left" vertical="top" wrapText="1"/>
    </xf>
  </cellXfs>
  <cellStyles count="5">
    <cellStyle name="Comma" xfId="4" builtinId="3"/>
    <cellStyle name="Followed Hyperlink" xfId="2" builtinId="9" hidden="1"/>
    <cellStyle name="Followed Hyperlink" xfId="3" builtinId="9" hidden="1"/>
    <cellStyle name="Hyperlink" xfId="1" builtinId="8"/>
    <cellStyle name="Normal" xfId="0" builtinId="0" customBuiltin="1"/>
  </cellStyles>
  <dxfs count="8">
    <dxf>
      <numFmt numFmtId="0" formatCode="General"/>
    </dxf>
    <dxf>
      <font>
        <strike val="0"/>
        <outline val="0"/>
        <shadow val="0"/>
        <u val="none"/>
        <vertAlign val="baseline"/>
        <sz val="11"/>
        <color theme="1"/>
        <name val="Courier New"/>
        <scheme val="none"/>
      </font>
    </dxf>
    <dxf>
      <font>
        <strike val="0"/>
        <outline val="0"/>
        <shadow val="0"/>
        <u val="none"/>
        <vertAlign val="baseline"/>
        <sz val="11"/>
        <color theme="1"/>
        <name val="Courier New"/>
        <scheme val="none"/>
      </font>
    </dxf>
    <dxf>
      <numFmt numFmtId="0" formatCode="General"/>
    </dxf>
    <dxf>
      <numFmt numFmtId="1" formatCode="0"/>
    </dxf>
    <dxf>
      <font>
        <strike val="0"/>
        <outline val="0"/>
        <shadow val="0"/>
        <u val="none"/>
        <vertAlign val="baseline"/>
        <sz val="11"/>
        <color theme="1"/>
        <name val="Courier New"/>
        <scheme val="none"/>
      </font>
    </dxf>
    <dxf>
      <font>
        <strike val="0"/>
        <outline val="0"/>
        <shadow val="0"/>
        <u val="none"/>
        <vertAlign val="baseline"/>
        <sz val="11"/>
        <color theme="1"/>
        <name val="Courier New"/>
        <scheme val="none"/>
      </font>
    </dxf>
    <dxf>
      <numFmt numFmtId="0" formatCode="General"/>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Table2" displayName="Table2" ref="A1:K111">
  <autoFilter ref="A1:K111"/>
  <tableColumns count="11">
    <tableColumn id="6" name="Rule number" totalsRowLabel="Total" dataDxfId="7"/>
    <tableColumn id="1" name="Table"/>
    <tableColumn id="2" name="Dimension 1"/>
    <tableColumn id="5" name="Operator 1"/>
    <tableColumn id="3" name="Dimension value 1" dataDxfId="6"/>
    <tableColumn id="4" name="Implies"/>
    <tableColumn id="7" name="Dimension 2"/>
    <tableColumn id="8" name="Operator 2"/>
    <tableColumn id="9" name="Dimension value 2" totalsRowFunction="count" dataDxfId="5"/>
    <tableColumn id="10" name="Remarks"/>
    <tableColumn id="11" name="Rule ID number" dataDxfId="4" dataCellStyle="Comma">
      <calculatedColumnFormula>IFERROR(INT(MID(Table2[[#This Row],[Rule number]],6, 1000)), "")</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1" name="Table22" displayName="Table22" ref="A1:G11">
  <autoFilter ref="A1:G11"/>
  <tableColumns count="7">
    <tableColumn id="6" name="Rule number" totalsRowLabel="Total" dataDxfId="3">
      <calculatedColumnFormula>"CONS_" &amp; ROW(A1) * 10</calculatedColumnFormula>
    </tableColumn>
    <tableColumn id="1" name="Table"/>
    <tableColumn id="2" name="Dimension"/>
    <tableColumn id="3" name="Left side" dataDxfId="2"/>
    <tableColumn id="4" name="Operator"/>
    <tableColumn id="7" name="Right side" dataDxfId="1"/>
    <tableColumn id="10" name="Remarks"/>
  </tableColumns>
  <tableStyleInfo name="TableStyleLight21" showFirstColumn="0" showLastColumn="0" showRowStripes="1" showColumnStripes="0"/>
</table>
</file>

<file path=xl/tables/table3.xml><?xml version="1.0" encoding="utf-8"?>
<table xmlns="http://schemas.openxmlformats.org/spreadsheetml/2006/main" id="3" name="Table3" displayName="Table3" ref="A1:C8" totalsRowShown="0">
  <autoFilter ref="A1:C8"/>
  <tableColumns count="3">
    <tableColumn id="1" name="Rule number" dataDxfId="0">
      <calculatedColumnFormula>"INTER_" &amp; ROW(A1) * 10</calculatedColumnFormula>
    </tableColumn>
    <tableColumn id="2" name="Table 1"/>
    <tableColumn id="3" name="Table 2"/>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31"/>
  <sheetViews>
    <sheetView tabSelected="1" workbookViewId="0"/>
  </sheetViews>
  <sheetFormatPr defaultRowHeight="14.25" x14ac:dyDescent="0.2"/>
  <cols>
    <col min="1" max="1" width="23.5" bestFit="1" customWidth="1"/>
    <col min="2" max="2" width="49.5" customWidth="1"/>
  </cols>
  <sheetData>
    <row r="1" spans="1:2" ht="15" x14ac:dyDescent="0.25">
      <c r="A1" s="9" t="s">
        <v>176</v>
      </c>
    </row>
    <row r="2" spans="1:2" x14ac:dyDescent="0.2">
      <c r="A2" s="24" t="str">
        <f>"Last update: "&amp;TEXT(MAX(Modifications!$A:$A),"yyyy-mm-dd")</f>
        <v>Last update: 2022-05-04</v>
      </c>
    </row>
    <row r="3" spans="1:2" ht="15" x14ac:dyDescent="0.25">
      <c r="A3" s="9"/>
    </row>
    <row r="5" spans="1:2" ht="15" x14ac:dyDescent="0.2">
      <c r="A5" s="10" t="s">
        <v>175</v>
      </c>
      <c r="B5" s="10" t="s">
        <v>105</v>
      </c>
    </row>
    <row r="6" spans="1:2" x14ac:dyDescent="0.2">
      <c r="A6" s="12" t="s">
        <v>174</v>
      </c>
      <c r="B6" s="11" t="s">
        <v>213</v>
      </c>
    </row>
    <row r="7" spans="1:2" ht="28.5" x14ac:dyDescent="0.2">
      <c r="A7" s="12" t="s">
        <v>210</v>
      </c>
      <c r="B7" s="11" t="s">
        <v>177</v>
      </c>
    </row>
    <row r="8" spans="1:2" x14ac:dyDescent="0.2">
      <c r="A8" s="12" t="s">
        <v>209</v>
      </c>
      <c r="B8" s="11" t="s">
        <v>183</v>
      </c>
    </row>
    <row r="12" spans="1:2" x14ac:dyDescent="0.2">
      <c r="A12" s="29" t="s">
        <v>214</v>
      </c>
      <c r="B12" s="29"/>
    </row>
    <row r="13" spans="1:2" x14ac:dyDescent="0.2">
      <c r="A13" s="29"/>
      <c r="B13" s="29"/>
    </row>
    <row r="14" spans="1:2" x14ac:dyDescent="0.2">
      <c r="A14" s="29"/>
      <c r="B14" s="29"/>
    </row>
    <row r="15" spans="1:2" x14ac:dyDescent="0.2">
      <c r="A15" s="29"/>
      <c r="B15" s="29"/>
    </row>
    <row r="17" spans="1:2" ht="15" x14ac:dyDescent="0.25">
      <c r="A17" s="9" t="s">
        <v>215</v>
      </c>
    </row>
    <row r="18" spans="1:2" x14ac:dyDescent="0.2">
      <c r="A18" t="s">
        <v>85</v>
      </c>
      <c r="B18" t="s">
        <v>217</v>
      </c>
    </row>
    <row r="19" spans="1:2" x14ac:dyDescent="0.2">
      <c r="A19" t="s">
        <v>229</v>
      </c>
      <c r="B19" t="s">
        <v>230</v>
      </c>
    </row>
    <row r="20" spans="1:2" x14ac:dyDescent="0.2">
      <c r="A20" t="s">
        <v>97</v>
      </c>
      <c r="B20" t="s">
        <v>216</v>
      </c>
    </row>
    <row r="21" spans="1:2" x14ac:dyDescent="0.2">
      <c r="A21" t="s">
        <v>218</v>
      </c>
      <c r="B21" t="s">
        <v>231</v>
      </c>
    </row>
    <row r="23" spans="1:2" ht="15" x14ac:dyDescent="0.25">
      <c r="A23" s="9" t="s">
        <v>219</v>
      </c>
    </row>
    <row r="24" spans="1:2" x14ac:dyDescent="0.2">
      <c r="A24" t="s">
        <v>232</v>
      </c>
    </row>
    <row r="25" spans="1:2" x14ac:dyDescent="0.2">
      <c r="A25" t="s">
        <v>220</v>
      </c>
    </row>
    <row r="27" spans="1:2" ht="15" x14ac:dyDescent="0.25">
      <c r="A27" s="9"/>
    </row>
    <row r="28" spans="1:2" x14ac:dyDescent="0.2">
      <c r="A28" t="s">
        <v>233</v>
      </c>
    </row>
    <row r="29" spans="1:2" x14ac:dyDescent="0.2">
      <c r="A29" t="s">
        <v>227</v>
      </c>
    </row>
    <row r="31" spans="1:2" x14ac:dyDescent="0.2">
      <c r="A31" t="s">
        <v>228</v>
      </c>
    </row>
  </sheetData>
  <mergeCells count="1">
    <mergeCell ref="A12:B15"/>
  </mergeCells>
  <hyperlinks>
    <hyperlink ref="A6" location="'Cross-dimension checks'!A1" display="Cross-dimension checks"/>
    <hyperlink ref="A7" location="'Consistency checks'!A1" display="Consistency checks"/>
    <hyperlink ref="A8" location="'Inter-tables checks'!A1" display="Intra-dimension check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zoomScale="130" zoomScaleNormal="130" workbookViewId="0">
      <selection activeCell="A3" sqref="A3"/>
    </sheetView>
  </sheetViews>
  <sheetFormatPr defaultRowHeight="14.25" x14ac:dyDescent="0.2"/>
  <cols>
    <col min="1" max="1" width="11.75" bestFit="1" customWidth="1"/>
    <col min="2" max="2" width="11.75" customWidth="1"/>
    <col min="3" max="3" width="24.75" customWidth="1"/>
    <col min="4" max="4" width="36" customWidth="1"/>
    <col min="5" max="5" width="16.625" customWidth="1"/>
    <col min="6" max="7" width="17.25" customWidth="1"/>
    <col min="8" max="8" width="15.375" customWidth="1"/>
  </cols>
  <sheetData>
    <row r="1" spans="1:10" x14ac:dyDescent="0.2">
      <c r="B1" t="s">
        <v>24</v>
      </c>
      <c r="C1" t="s">
        <v>20</v>
      </c>
      <c r="D1" t="s">
        <v>9</v>
      </c>
      <c r="E1" t="s">
        <v>10</v>
      </c>
      <c r="F1" t="s">
        <v>16</v>
      </c>
      <c r="G1" t="s">
        <v>31</v>
      </c>
      <c r="H1" t="s">
        <v>17</v>
      </c>
      <c r="I1" t="s">
        <v>22</v>
      </c>
      <c r="J1" t="s">
        <v>27</v>
      </c>
    </row>
    <row r="2" spans="1:10" x14ac:dyDescent="0.2">
      <c r="A2" t="s">
        <v>0</v>
      </c>
      <c r="D2" t="s">
        <v>11</v>
      </c>
      <c r="E2" t="s">
        <v>12</v>
      </c>
    </row>
    <row r="3" spans="1:10" x14ac:dyDescent="0.2">
      <c r="A3" t="s">
        <v>0</v>
      </c>
      <c r="D3" t="s">
        <v>13</v>
      </c>
      <c r="E3" t="s">
        <v>14</v>
      </c>
    </row>
    <row r="4" spans="1:10" x14ac:dyDescent="0.2">
      <c r="A4" t="s">
        <v>0</v>
      </c>
      <c r="D4" t="s">
        <v>15</v>
      </c>
    </row>
    <row r="5" spans="1:10" x14ac:dyDescent="0.2">
      <c r="A5" t="s">
        <v>0</v>
      </c>
      <c r="F5" t="s">
        <v>18</v>
      </c>
      <c r="H5" t="s">
        <v>19</v>
      </c>
    </row>
    <row r="6" spans="1:10" x14ac:dyDescent="0.2">
      <c r="A6" t="s">
        <v>0</v>
      </c>
      <c r="F6" t="s">
        <v>25</v>
      </c>
      <c r="H6" t="s">
        <v>26</v>
      </c>
    </row>
    <row r="7" spans="1:10" x14ac:dyDescent="0.2">
      <c r="A7" t="s">
        <v>0</v>
      </c>
      <c r="B7" t="s">
        <v>30</v>
      </c>
      <c r="D7" t="s">
        <v>28</v>
      </c>
      <c r="J7" t="s">
        <v>29</v>
      </c>
    </row>
    <row r="8" spans="1:10" ht="15" x14ac:dyDescent="0.25">
      <c r="A8" t="s">
        <v>78</v>
      </c>
      <c r="B8" s="4" t="s">
        <v>79</v>
      </c>
    </row>
    <row r="9" spans="1:10" ht="15" x14ac:dyDescent="0.25">
      <c r="A9" t="s">
        <v>0</v>
      </c>
      <c r="B9" s="4" t="s">
        <v>80</v>
      </c>
    </row>
    <row r="10" spans="1:10" x14ac:dyDescent="0.2">
      <c r="A10" t="s">
        <v>0</v>
      </c>
      <c r="C10" s="1" t="s">
        <v>21</v>
      </c>
      <c r="I10" t="s">
        <v>23</v>
      </c>
    </row>
    <row r="12" spans="1:10" x14ac:dyDescent="0.2">
      <c r="A12" t="s">
        <v>0</v>
      </c>
      <c r="G12" t="s">
        <v>32</v>
      </c>
      <c r="H12" t="s">
        <v>33</v>
      </c>
    </row>
    <row r="13" spans="1:10" x14ac:dyDescent="0.2">
      <c r="A13" t="s">
        <v>34</v>
      </c>
      <c r="B13" t="s">
        <v>35</v>
      </c>
    </row>
    <row r="14" spans="1:10" x14ac:dyDescent="0.2">
      <c r="A14" t="s">
        <v>36</v>
      </c>
    </row>
    <row r="15" spans="1:10" x14ac:dyDescent="0.2">
      <c r="A15" t="s">
        <v>37</v>
      </c>
      <c r="B15" t="s">
        <v>38</v>
      </c>
    </row>
    <row r="16" spans="1:10" x14ac:dyDescent="0.2">
      <c r="A16" t="s">
        <v>40</v>
      </c>
      <c r="B16" t="s">
        <v>39</v>
      </c>
    </row>
    <row r="17" spans="1:4" x14ac:dyDescent="0.2">
      <c r="A17" t="s">
        <v>41</v>
      </c>
      <c r="B17" t="s">
        <v>42</v>
      </c>
    </row>
    <row r="18" spans="1:4" x14ac:dyDescent="0.2">
      <c r="A18" t="s">
        <v>1</v>
      </c>
      <c r="D18" t="s">
        <v>2</v>
      </c>
    </row>
    <row r="20" spans="1:4" x14ac:dyDescent="0.2">
      <c r="A20" t="s">
        <v>1</v>
      </c>
      <c r="D20" t="s">
        <v>7</v>
      </c>
    </row>
    <row r="21" spans="1:4" x14ac:dyDescent="0.2">
      <c r="A21" t="s">
        <v>1</v>
      </c>
      <c r="D21" t="s">
        <v>6</v>
      </c>
    </row>
    <row r="22" spans="1:4" x14ac:dyDescent="0.2">
      <c r="A22" t="s">
        <v>1</v>
      </c>
      <c r="D22" t="s">
        <v>3</v>
      </c>
    </row>
    <row r="23" spans="1:4" x14ac:dyDescent="0.2">
      <c r="A23" t="s">
        <v>1</v>
      </c>
      <c r="D23" t="s">
        <v>4</v>
      </c>
    </row>
    <row r="24" spans="1:4" x14ac:dyDescent="0.2">
      <c r="A24" t="s">
        <v>1</v>
      </c>
      <c r="D24" t="s">
        <v>5</v>
      </c>
    </row>
    <row r="26" spans="1:4" x14ac:dyDescent="0.2">
      <c r="A26" t="s">
        <v>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
  <sheetViews>
    <sheetView workbookViewId="0">
      <selection activeCell="A3" sqref="A3"/>
    </sheetView>
  </sheetViews>
  <sheetFormatPr defaultRowHeight="14.25" x14ac:dyDescent="0.2"/>
  <sheetData>
    <row r="2" spans="1:1" x14ac:dyDescent="0.2">
      <c r="A2" t="s">
        <v>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3" sqref="A3"/>
    </sheetView>
  </sheetViews>
  <sheetFormatPr defaultRowHeight="14.25" x14ac:dyDescent="0.2"/>
  <sheetData>
    <row r="1" spans="1:1" x14ac:dyDescent="0.2">
      <c r="A1" t="s">
        <v>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34"/>
  <sheetViews>
    <sheetView workbookViewId="0"/>
  </sheetViews>
  <sheetFormatPr defaultRowHeight="14.25" x14ac:dyDescent="0.2"/>
  <cols>
    <col min="1" max="1" width="17.875" style="25" customWidth="1"/>
    <col min="2" max="2" width="21.625" style="1" bestFit="1" customWidth="1"/>
    <col min="3" max="3" width="29.125" style="1" customWidth="1"/>
    <col min="4" max="4" width="44.5" style="21" bestFit="1" customWidth="1"/>
  </cols>
  <sheetData>
    <row r="1" spans="1:4" ht="15" x14ac:dyDescent="0.2">
      <c r="A1" s="22" t="s">
        <v>236</v>
      </c>
    </row>
    <row r="3" spans="1:4" ht="34.5" customHeight="1" x14ac:dyDescent="0.2">
      <c r="A3" s="22" t="s">
        <v>234</v>
      </c>
      <c r="B3" s="10" t="s">
        <v>175</v>
      </c>
      <c r="C3" s="26" t="s">
        <v>235</v>
      </c>
      <c r="D3" s="26" t="s">
        <v>24</v>
      </c>
    </row>
    <row r="4" spans="1:4" x14ac:dyDescent="0.2">
      <c r="A4" s="25">
        <v>44466.438310185185</v>
      </c>
      <c r="B4" s="1" t="s">
        <v>174</v>
      </c>
      <c r="C4" s="12" t="str">
        <f ca="1">HYPERLINK("#" &amp; CELL("address", 'Cross-dimension checks'!A21), "A21")</f>
        <v>A21</v>
      </c>
      <c r="D4" s="21" t="s">
        <v>341</v>
      </c>
    </row>
    <row r="5" spans="1:4" ht="28.5" x14ac:dyDescent="0.2">
      <c r="A5" s="25">
        <v>44466.450972222221</v>
      </c>
      <c r="B5" s="1" t="s">
        <v>174</v>
      </c>
      <c r="C5" s="12" t="str">
        <f ca="1">HYPERLINK("#" &amp; CELL("address", 'Cross-dimension checks'!$I$64), "I71")</f>
        <v>I71</v>
      </c>
      <c r="D5" s="21" t="s">
        <v>342</v>
      </c>
    </row>
    <row r="6" spans="1:4" ht="28.5" x14ac:dyDescent="0.2">
      <c r="A6" s="25">
        <v>44466.451412037037</v>
      </c>
      <c r="B6" s="1" t="s">
        <v>174</v>
      </c>
      <c r="C6" s="12" t="str">
        <f ca="1">HYPERLINK("#" &amp; CELL("address", 'Cross-dimension checks'!$I$87), "I96")</f>
        <v>I96</v>
      </c>
      <c r="D6" s="21" t="s">
        <v>343</v>
      </c>
    </row>
    <row r="7" spans="1:4" x14ac:dyDescent="0.2">
      <c r="A7" s="25">
        <v>44466.455497685187</v>
      </c>
      <c r="B7" s="1" t="s">
        <v>174</v>
      </c>
      <c r="C7" s="12" t="str">
        <f ca="1">HYPERLINK("#" &amp; CELL("address", 'Cross-dimension checks'!$H$5), "H5")</f>
        <v>H5</v>
      </c>
      <c r="D7" s="21" t="s">
        <v>344</v>
      </c>
    </row>
    <row r="8" spans="1:4" x14ac:dyDescent="0.2">
      <c r="A8" s="25">
        <v>44466.455497685187</v>
      </c>
      <c r="B8" s="1" t="s">
        <v>174</v>
      </c>
      <c r="C8" s="12" t="str">
        <f ca="1">HYPERLINK("#" &amp; CELL("address", 'Cross-dimension checks'!$H$14), "H14")</f>
        <v>H14</v>
      </c>
      <c r="D8" s="21" t="s">
        <v>344</v>
      </c>
    </row>
    <row r="9" spans="1:4" x14ac:dyDescent="0.2">
      <c r="A9" s="25">
        <v>44466.455497685187</v>
      </c>
      <c r="B9" s="1" t="s">
        <v>174</v>
      </c>
      <c r="C9" s="12" t="str">
        <f ca="1">HYPERLINK("#" &amp; CELL("address", 'Cross-dimension checks'!$H$23), "H24")</f>
        <v>H24</v>
      </c>
      <c r="D9" s="21" t="s">
        <v>344</v>
      </c>
    </row>
    <row r="10" spans="1:4" x14ac:dyDescent="0.2">
      <c r="A10" s="25">
        <v>44466.455497685187</v>
      </c>
      <c r="B10" s="1" t="s">
        <v>174</v>
      </c>
      <c r="C10" s="12" t="str">
        <f ca="1">HYPERLINK("#" &amp; CELL("address", 'Cross-dimension checks'!$H$26), "H28")</f>
        <v>H28</v>
      </c>
      <c r="D10" s="21" t="s">
        <v>344</v>
      </c>
    </row>
    <row r="11" spans="1:4" x14ac:dyDescent="0.2">
      <c r="A11" s="25">
        <v>44466.455497685187</v>
      </c>
      <c r="B11" s="1" t="s">
        <v>174</v>
      </c>
      <c r="C11" s="12" t="str">
        <f ca="1">HYPERLINK("#" &amp; CELL("address", 'Cross-dimension checks'!$H$29), "H32")</f>
        <v>H32</v>
      </c>
      <c r="D11" s="21" t="s">
        <v>344</v>
      </c>
    </row>
    <row r="12" spans="1:4" ht="42.75" x14ac:dyDescent="0.2">
      <c r="A12" s="25">
        <v>44481.682592592595</v>
      </c>
      <c r="B12" s="1" t="s">
        <v>174</v>
      </c>
      <c r="C12" s="12" t="str">
        <f ca="1">HYPERLINK("#" &amp; CELL("address", 'Cross-dimension checks'!$I$22), "I22")</f>
        <v>I22</v>
      </c>
      <c r="D12" s="21" t="s">
        <v>345</v>
      </c>
    </row>
    <row r="13" spans="1:4" ht="42.75" x14ac:dyDescent="0.2">
      <c r="A13" s="25">
        <v>44481.682592592595</v>
      </c>
      <c r="B13" s="1" t="s">
        <v>174</v>
      </c>
      <c r="C13" s="12" t="str">
        <f ca="1">HYPERLINK("#" &amp; CELL("address", 'Cross-dimension checks'!$I$25), "I26")</f>
        <v>I26</v>
      </c>
      <c r="D13" s="21" t="s">
        <v>345</v>
      </c>
    </row>
    <row r="14" spans="1:4" ht="42.75" x14ac:dyDescent="0.2">
      <c r="A14" s="25">
        <v>44481.682592592595</v>
      </c>
      <c r="B14" s="1" t="s">
        <v>174</v>
      </c>
      <c r="C14" s="12" t="str">
        <f ca="1">HYPERLINK("#" &amp; CELL("address", 'Cross-dimension checks'!$I$28), "I30")</f>
        <v>I30</v>
      </c>
      <c r="D14" s="21" t="s">
        <v>345</v>
      </c>
    </row>
    <row r="15" spans="1:4" ht="28.5" x14ac:dyDescent="0.2">
      <c r="A15" s="25">
        <v>44481.685694444444</v>
      </c>
      <c r="B15" s="1" t="s">
        <v>174</v>
      </c>
      <c r="C15" s="12" t="str">
        <f ca="1">HYPERLINK("#" &amp; CELL("address", 'Cross-dimension checks'!$I$34), "I37")</f>
        <v>I37</v>
      </c>
      <c r="D15" s="21" t="s">
        <v>347</v>
      </c>
    </row>
    <row r="16" spans="1:4" x14ac:dyDescent="0.2">
      <c r="A16" s="25">
        <v>44483.50236111111</v>
      </c>
      <c r="B16" s="1" t="s">
        <v>174</v>
      </c>
      <c r="D16" s="21" t="s">
        <v>348</v>
      </c>
    </row>
    <row r="17" spans="1:4" ht="28.5" x14ac:dyDescent="0.2">
      <c r="A17" s="25">
        <v>44488.427569444444</v>
      </c>
      <c r="B17" s="1" t="s">
        <v>174</v>
      </c>
      <c r="C17" s="12" t="str">
        <f ca="1">HYPERLINK("#" &amp; CELL("address", 'Cross-dimension checks'!$A$110), "A112")</f>
        <v>A112</v>
      </c>
      <c r="D17" s="21" t="s">
        <v>351</v>
      </c>
    </row>
    <row r="18" spans="1:4" ht="28.5" x14ac:dyDescent="0.2">
      <c r="A18" s="25">
        <v>44488.427569444444</v>
      </c>
      <c r="B18" s="1" t="s">
        <v>174</v>
      </c>
      <c r="C18" s="12" t="str">
        <f ca="1">HYPERLINK("#" &amp; CELL("address", 'Cross-dimension checks'!$A$111), "A113")</f>
        <v>A113</v>
      </c>
      <c r="D18" s="21" t="s">
        <v>351</v>
      </c>
    </row>
    <row r="19" spans="1:4" x14ac:dyDescent="0.2">
      <c r="A19" s="25">
        <v>44505.608472222222</v>
      </c>
      <c r="B19" s="1" t="s">
        <v>174</v>
      </c>
      <c r="C19" s="12" t="str">
        <f ca="1">HYPERLINK("#" &amp; CELL("address", 'Cross-dimension checks'!$I$101), "I103")</f>
        <v>I103</v>
      </c>
      <c r="D19" s="21" t="s">
        <v>352</v>
      </c>
    </row>
    <row r="20" spans="1:4" x14ac:dyDescent="0.2">
      <c r="A20" s="25">
        <v>44522.57440972222</v>
      </c>
      <c r="B20" s="1" t="s">
        <v>174</v>
      </c>
      <c r="C20" s="12" t="str">
        <f ca="1">HYPERLINK("#" &amp; CELL("address", 'Cross-dimension checks'!$A$91), "A97")</f>
        <v>A97</v>
      </c>
      <c r="D20" s="21" t="s">
        <v>359</v>
      </c>
    </row>
    <row r="21" spans="1:4" x14ac:dyDescent="0.2">
      <c r="A21" s="25">
        <v>44522.57440972222</v>
      </c>
      <c r="B21" s="1" t="s">
        <v>174</v>
      </c>
      <c r="C21" s="12" t="str">
        <f ca="1">HYPERLINK("#" &amp; CELL("address", 'Cross-dimension checks'!$A$92), "A98")</f>
        <v>A98</v>
      </c>
      <c r="D21" s="21" t="s">
        <v>359</v>
      </c>
    </row>
    <row r="22" spans="1:4" x14ac:dyDescent="0.2">
      <c r="A22" s="25">
        <v>44522.57440972222</v>
      </c>
      <c r="B22" s="1" t="s">
        <v>174</v>
      </c>
      <c r="C22" s="12" t="str">
        <f ca="1">HYPERLINK("#" &amp; CELL("address", 'Cross-dimension checks'!$A$93), "A99")</f>
        <v>A99</v>
      </c>
      <c r="D22" s="21" t="s">
        <v>359</v>
      </c>
    </row>
    <row r="23" spans="1:4" x14ac:dyDescent="0.2">
      <c r="A23" s="25">
        <v>44522.57440972222</v>
      </c>
      <c r="B23" s="1" t="s">
        <v>174</v>
      </c>
      <c r="C23" s="12" t="str">
        <f ca="1">HYPERLINK("#" &amp; CELL("address", 'Cross-dimension checks'!$A$94), "A100")</f>
        <v>A100</v>
      </c>
      <c r="D23" s="21" t="s">
        <v>359</v>
      </c>
    </row>
    <row r="24" spans="1:4" ht="28.5" x14ac:dyDescent="0.2">
      <c r="A24" s="25">
        <v>44538.405856481484</v>
      </c>
      <c r="B24" s="1" t="s">
        <v>174</v>
      </c>
      <c r="C24" s="12" t="str">
        <f ca="1">HYPERLINK("#" &amp; CELL("address", 'Cross-dimension checks'!$E$17), "E17")</f>
        <v>E17</v>
      </c>
      <c r="D24" s="21" t="s">
        <v>363</v>
      </c>
    </row>
    <row r="25" spans="1:4" ht="28.5" x14ac:dyDescent="0.2">
      <c r="A25" s="25">
        <v>44538.405856481484</v>
      </c>
      <c r="B25" s="1" t="s">
        <v>174</v>
      </c>
      <c r="C25" s="12" t="str">
        <f ca="1">HYPERLINK("#" &amp; CELL("address", 'Cross-dimension checks'!$E$8), "E8")</f>
        <v>E8</v>
      </c>
      <c r="D25" s="21" t="s">
        <v>363</v>
      </c>
    </row>
    <row r="26" spans="1:4" ht="28.5" x14ac:dyDescent="0.2">
      <c r="A26" s="25">
        <v>44588.500740740739</v>
      </c>
      <c r="B26" s="1" t="s">
        <v>174</v>
      </c>
      <c r="C26" s="12" t="str">
        <f ca="1">HYPERLINK("#" &amp; CELL("address", 'Cross-dimension checks'!$A$49), "A51")</f>
        <v>A51</v>
      </c>
      <c r="D26" s="21" t="s">
        <v>364</v>
      </c>
    </row>
    <row r="27" spans="1:4" ht="28.5" x14ac:dyDescent="0.2">
      <c r="A27" s="25">
        <v>44588.547962962963</v>
      </c>
      <c r="B27" s="1" t="s">
        <v>174</v>
      </c>
      <c r="C27" s="12" t="str">
        <f ca="1">HYPERLINK("#" &amp; CELL("address", 'Cross-dimension checks'!$A$43), "A45")</f>
        <v>A45</v>
      </c>
      <c r="D27" s="21" t="s">
        <v>366</v>
      </c>
    </row>
    <row r="28" spans="1:4" ht="28.5" x14ac:dyDescent="0.2">
      <c r="A28" s="25">
        <v>44588.547962962963</v>
      </c>
      <c r="B28" s="1" t="s">
        <v>174</v>
      </c>
      <c r="C28" s="12" t="str">
        <f ca="1">HYPERLINK("#" &amp; CELL("address", 'Cross-dimension checks'!$A$54), "A56")</f>
        <v>A56</v>
      </c>
      <c r="D28" s="21" t="s">
        <v>366</v>
      </c>
    </row>
    <row r="29" spans="1:4" ht="28.5" x14ac:dyDescent="0.2">
      <c r="A29" s="25">
        <v>44588.547962962963</v>
      </c>
      <c r="B29" s="1" t="s">
        <v>174</v>
      </c>
      <c r="C29" s="12" t="str">
        <f ca="1">HYPERLINK("#" &amp; CELL("address", 'Cross-dimension checks'!$A$66), "A68")</f>
        <v>A68</v>
      </c>
      <c r="D29" s="21" t="s">
        <v>366</v>
      </c>
    </row>
    <row r="30" spans="1:4" ht="28.5" x14ac:dyDescent="0.2">
      <c r="A30" s="25">
        <v>44588.547962962963</v>
      </c>
      <c r="B30" s="1" t="s">
        <v>174</v>
      </c>
      <c r="C30" s="12" t="str">
        <f ca="1">HYPERLINK("#" &amp; CELL("address", 'Cross-dimension checks'!$A$77), "A79")</f>
        <v>A79</v>
      </c>
      <c r="D30" s="21" t="s">
        <v>366</v>
      </c>
    </row>
    <row r="31" spans="1:4" x14ac:dyDescent="0.2">
      <c r="A31" s="25">
        <v>44601.715624999997</v>
      </c>
      <c r="B31" s="1" t="s">
        <v>174</v>
      </c>
      <c r="C31" s="12" t="str">
        <f ca="1">HYPERLINK("#" &amp; CELL("address", 'Cross-dimension checks'!A38), "A38")</f>
        <v>A38</v>
      </c>
      <c r="D31" s="21" t="s">
        <v>367</v>
      </c>
    </row>
    <row r="32" spans="1:4" ht="28.5" x14ac:dyDescent="0.2">
      <c r="A32" s="25">
        <v>44617.382361111115</v>
      </c>
      <c r="B32" s="1" t="s">
        <v>210</v>
      </c>
      <c r="C32" s="12" t="str">
        <f ca="1">HYPERLINK("#" &amp; CELL("address", 'Consistency checks'!$A$4), "A4")</f>
        <v>A4</v>
      </c>
      <c r="D32" s="21" t="s">
        <v>386</v>
      </c>
    </row>
    <row r="33" spans="1:4" ht="28.5" x14ac:dyDescent="0.2">
      <c r="A33" s="25">
        <v>44685.431932870371</v>
      </c>
      <c r="B33" s="1" t="s">
        <v>174</v>
      </c>
      <c r="C33" s="12" t="str">
        <f ca="1">HYPERLINK("#" &amp; CELL("address", 'Cross-dimension checks'!$I$42), "I42")</f>
        <v>I42</v>
      </c>
      <c r="D33" s="21" t="s">
        <v>388</v>
      </c>
    </row>
    <row r="34" spans="1:4" ht="28.5" x14ac:dyDescent="0.2">
      <c r="A34" s="25">
        <v>44685.431932870371</v>
      </c>
      <c r="B34" s="1" t="s">
        <v>174</v>
      </c>
      <c r="C34" s="12" t="str">
        <f ca="1">HYPERLINK("#" &amp; CELL("address", 'Cross-dimension checks'!$I$65), "I65")</f>
        <v>I65</v>
      </c>
      <c r="D34" s="21" t="s">
        <v>388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M111"/>
  <sheetViews>
    <sheetView zoomScaleNormal="100" workbookViewId="0">
      <pane xSplit="1" ySplit="1" topLeftCell="B2" activePane="bottomRight" state="frozen"/>
      <selection pane="topRight" activeCell="B1" sqref="B1"/>
      <selection pane="bottomLeft" activeCell="A2" sqref="A2"/>
      <selection pane="bottomRight" activeCell="B2" sqref="B2"/>
    </sheetView>
  </sheetViews>
  <sheetFormatPr defaultRowHeight="14.25" x14ac:dyDescent="0.2"/>
  <cols>
    <col min="1" max="1" width="14.625" customWidth="1"/>
    <col min="2" max="2" width="8" customWidth="1"/>
    <col min="3" max="3" width="24.375" customWidth="1"/>
    <col min="4" max="4" width="12.625" customWidth="1"/>
    <col min="5" max="5" width="39.125" customWidth="1"/>
    <col min="6" max="6" width="11" customWidth="1"/>
    <col min="7" max="7" width="22" customWidth="1"/>
    <col min="8" max="8" width="12.375" bestFit="1" customWidth="1"/>
    <col min="9" max="9" width="34.25" customWidth="1"/>
    <col min="10" max="10" width="35.125" customWidth="1"/>
    <col min="11" max="13" width="0" hidden="1" customWidth="1"/>
  </cols>
  <sheetData>
    <row r="1" spans="1:13" x14ac:dyDescent="0.2">
      <c r="A1" t="s">
        <v>86</v>
      </c>
      <c r="B1" t="s">
        <v>83</v>
      </c>
      <c r="C1" t="s">
        <v>221</v>
      </c>
      <c r="D1" t="s">
        <v>222</v>
      </c>
      <c r="E1" t="s">
        <v>223</v>
      </c>
      <c r="F1" t="s">
        <v>87</v>
      </c>
      <c r="G1" t="s">
        <v>224</v>
      </c>
      <c r="H1" t="s">
        <v>225</v>
      </c>
      <c r="I1" t="s">
        <v>226</v>
      </c>
      <c r="J1" t="s">
        <v>105</v>
      </c>
      <c r="K1" t="s">
        <v>353</v>
      </c>
      <c r="L1" t="s">
        <v>354</v>
      </c>
      <c r="M1">
        <f>MAX(Table2[Rule ID number])+ 10</f>
        <v>1230</v>
      </c>
    </row>
    <row r="2" spans="1:13" ht="15" x14ac:dyDescent="0.25">
      <c r="A2" s="23" t="s">
        <v>237</v>
      </c>
      <c r="B2" t="s">
        <v>0</v>
      </c>
      <c r="C2" t="s">
        <v>88</v>
      </c>
      <c r="D2" t="s">
        <v>98</v>
      </c>
      <c r="E2" s="7" t="s">
        <v>104</v>
      </c>
      <c r="F2" s="5" t="s">
        <v>84</v>
      </c>
      <c r="G2" t="s">
        <v>53</v>
      </c>
      <c r="H2" t="s">
        <v>85</v>
      </c>
      <c r="I2" s="7" t="s">
        <v>91</v>
      </c>
      <c r="K2" s="27">
        <f>IFERROR(INT(MID(Table2[[#This Row],[Rule number]],6, 1000)), "")</f>
        <v>10</v>
      </c>
    </row>
    <row r="3" spans="1:13" ht="15" x14ac:dyDescent="0.25">
      <c r="A3" s="23" t="s">
        <v>238</v>
      </c>
      <c r="B3" t="s">
        <v>0</v>
      </c>
      <c r="C3" t="s">
        <v>88</v>
      </c>
      <c r="D3" t="s">
        <v>85</v>
      </c>
      <c r="E3" s="7" t="s">
        <v>90</v>
      </c>
      <c r="F3" s="5" t="s">
        <v>84</v>
      </c>
      <c r="G3" t="s">
        <v>92</v>
      </c>
      <c r="H3" t="s">
        <v>85</v>
      </c>
      <c r="I3" s="7" t="s">
        <v>93</v>
      </c>
      <c r="K3" s="27">
        <f>IFERROR(INT(MID(Table2[[#This Row],[Rule number]],6, 1000)), "")</f>
        <v>20</v>
      </c>
    </row>
    <row r="4" spans="1:13" ht="15" x14ac:dyDescent="0.25">
      <c r="A4" s="23" t="s">
        <v>239</v>
      </c>
      <c r="B4" t="s">
        <v>0</v>
      </c>
      <c r="C4" t="s">
        <v>88</v>
      </c>
      <c r="D4" t="s">
        <v>98</v>
      </c>
      <c r="E4" s="7" t="s">
        <v>106</v>
      </c>
      <c r="F4" s="5" t="s">
        <v>84</v>
      </c>
      <c r="G4" t="s">
        <v>92</v>
      </c>
      <c r="H4" t="s">
        <v>85</v>
      </c>
      <c r="I4" s="7" t="s">
        <v>94</v>
      </c>
      <c r="K4" s="27">
        <f>IFERROR(INT(MID(Table2[[#This Row],[Rule number]],6, 1000)), "")</f>
        <v>30</v>
      </c>
    </row>
    <row r="5" spans="1:13" ht="15" x14ac:dyDescent="0.25">
      <c r="A5" s="23" t="s">
        <v>240</v>
      </c>
      <c r="B5" t="s">
        <v>0</v>
      </c>
      <c r="C5" t="s">
        <v>88</v>
      </c>
      <c r="D5" t="s">
        <v>85</v>
      </c>
      <c r="E5" s="7" t="s">
        <v>89</v>
      </c>
      <c r="F5" t="s">
        <v>84</v>
      </c>
      <c r="G5" t="s">
        <v>92</v>
      </c>
      <c r="H5" t="s">
        <v>85</v>
      </c>
      <c r="I5" s="7" t="s">
        <v>178</v>
      </c>
      <c r="K5" s="27">
        <f>IFERROR(INT(MID(Table2[[#This Row],[Rule number]],6, 1000)), "")</f>
        <v>40</v>
      </c>
    </row>
    <row r="6" spans="1:13" ht="15" x14ac:dyDescent="0.25">
      <c r="A6" s="23" t="s">
        <v>241</v>
      </c>
      <c r="B6" t="s">
        <v>0</v>
      </c>
      <c r="C6" t="s">
        <v>48</v>
      </c>
      <c r="D6" t="s">
        <v>85</v>
      </c>
      <c r="E6" s="7" t="s">
        <v>95</v>
      </c>
      <c r="F6" s="5" t="s">
        <v>84</v>
      </c>
      <c r="G6" t="s">
        <v>17</v>
      </c>
      <c r="H6" t="s">
        <v>85</v>
      </c>
      <c r="I6" s="7" t="s">
        <v>96</v>
      </c>
      <c r="K6" s="27">
        <f>IFERROR(INT(MID(Table2[[#This Row],[Rule number]],6, 1000)), "")</f>
        <v>50</v>
      </c>
    </row>
    <row r="7" spans="1:13" ht="15" x14ac:dyDescent="0.25">
      <c r="A7" s="23" t="s">
        <v>242</v>
      </c>
      <c r="B7" t="s">
        <v>0</v>
      </c>
      <c r="C7" t="s">
        <v>48</v>
      </c>
      <c r="D7" t="s">
        <v>85</v>
      </c>
      <c r="E7" s="7" t="s">
        <v>95</v>
      </c>
      <c r="F7" s="5" t="s">
        <v>84</v>
      </c>
      <c r="G7" t="s">
        <v>22</v>
      </c>
      <c r="H7" t="s">
        <v>85</v>
      </c>
      <c r="I7" s="7" t="s">
        <v>180</v>
      </c>
      <c r="K7" s="27">
        <f>IFERROR(INT(MID(Table2[[#This Row],[Rule number]],6, 1000)), "")</f>
        <v>60</v>
      </c>
    </row>
    <row r="8" spans="1:13" ht="14.25" customHeight="1" x14ac:dyDescent="0.25">
      <c r="A8" s="23" t="s">
        <v>243</v>
      </c>
      <c r="B8" t="s">
        <v>0</v>
      </c>
      <c r="C8" t="s">
        <v>48</v>
      </c>
      <c r="D8" t="s">
        <v>98</v>
      </c>
      <c r="E8" s="7" t="s">
        <v>362</v>
      </c>
      <c r="F8" s="5" t="s">
        <v>84</v>
      </c>
      <c r="G8" t="s">
        <v>17</v>
      </c>
      <c r="H8" t="s">
        <v>97</v>
      </c>
      <c r="I8" s="7" t="s">
        <v>96</v>
      </c>
      <c r="J8" s="3" t="s">
        <v>179</v>
      </c>
      <c r="K8" s="27">
        <f>IFERROR(INT(MID(Table2[[#This Row],[Rule number]],6, 1000)), "")</f>
        <v>70</v>
      </c>
    </row>
    <row r="9" spans="1:13" ht="15" x14ac:dyDescent="0.25">
      <c r="A9" s="23" t="s">
        <v>244</v>
      </c>
      <c r="B9" t="s">
        <v>0</v>
      </c>
      <c r="C9" t="s">
        <v>17</v>
      </c>
      <c r="D9" t="s">
        <v>98</v>
      </c>
      <c r="E9" s="7" t="s">
        <v>99</v>
      </c>
      <c r="F9" s="5" t="s">
        <v>84</v>
      </c>
      <c r="G9" t="s">
        <v>100</v>
      </c>
      <c r="H9" t="s">
        <v>85</v>
      </c>
      <c r="I9" s="7" t="s">
        <v>101</v>
      </c>
      <c r="K9" s="27">
        <f>IFERROR(INT(MID(Table2[[#This Row],[Rule number]],6, 1000)), "")</f>
        <v>80</v>
      </c>
    </row>
    <row r="10" spans="1:13" ht="15" x14ac:dyDescent="0.25">
      <c r="A10" s="23" t="s">
        <v>245</v>
      </c>
      <c r="B10" t="s">
        <v>0</v>
      </c>
      <c r="C10" t="s">
        <v>17</v>
      </c>
      <c r="D10" t="s">
        <v>98</v>
      </c>
      <c r="E10" s="7" t="s">
        <v>103</v>
      </c>
      <c r="F10" s="5" t="s">
        <v>84</v>
      </c>
      <c r="G10" t="s">
        <v>100</v>
      </c>
      <c r="H10" t="s">
        <v>85</v>
      </c>
      <c r="I10" s="7" t="s">
        <v>102</v>
      </c>
      <c r="J10" s="3"/>
      <c r="K10" s="27">
        <f>IFERROR(INT(MID(Table2[[#This Row],[Rule number]],6, 1000)), "")</f>
        <v>90</v>
      </c>
    </row>
    <row r="11" spans="1:13" ht="15" x14ac:dyDescent="0.25">
      <c r="A11" s="23" t="s">
        <v>246</v>
      </c>
      <c r="B11" t="s">
        <v>107</v>
      </c>
      <c r="C11" t="s">
        <v>88</v>
      </c>
      <c r="D11" t="s">
        <v>98</v>
      </c>
      <c r="E11" s="7" t="s">
        <v>104</v>
      </c>
      <c r="F11" t="s">
        <v>84</v>
      </c>
      <c r="G11" t="s">
        <v>53</v>
      </c>
      <c r="H11" t="s">
        <v>85</v>
      </c>
      <c r="I11" s="7" t="s">
        <v>91</v>
      </c>
      <c r="J11" t="s">
        <v>108</v>
      </c>
      <c r="K11" s="27">
        <f>IFERROR(INT(MID(Table2[[#This Row],[Rule number]],6, 1000)), "")</f>
        <v>100</v>
      </c>
    </row>
    <row r="12" spans="1:13" ht="15" x14ac:dyDescent="0.25">
      <c r="A12" s="23" t="s">
        <v>247</v>
      </c>
      <c r="B12" t="s">
        <v>107</v>
      </c>
      <c r="C12" t="s">
        <v>88</v>
      </c>
      <c r="D12" t="s">
        <v>85</v>
      </c>
      <c r="E12" s="7" t="s">
        <v>90</v>
      </c>
      <c r="F12" t="s">
        <v>84</v>
      </c>
      <c r="G12" t="s">
        <v>92</v>
      </c>
      <c r="H12" t="s">
        <v>85</v>
      </c>
      <c r="I12" s="7" t="s">
        <v>93</v>
      </c>
      <c r="K12" s="27">
        <f>IFERROR(INT(MID(Table2[[#This Row],[Rule number]],6, 1000)), "")</f>
        <v>110</v>
      </c>
    </row>
    <row r="13" spans="1:13" ht="15" x14ac:dyDescent="0.25">
      <c r="A13" s="23" t="s">
        <v>248</v>
      </c>
      <c r="B13" t="s">
        <v>107</v>
      </c>
      <c r="C13" t="s">
        <v>88</v>
      </c>
      <c r="D13" t="s">
        <v>98</v>
      </c>
      <c r="E13" s="7" t="s">
        <v>106</v>
      </c>
      <c r="F13" t="s">
        <v>84</v>
      </c>
      <c r="G13" t="s">
        <v>92</v>
      </c>
      <c r="H13" t="s">
        <v>85</v>
      </c>
      <c r="I13" s="7" t="s">
        <v>94</v>
      </c>
      <c r="K13" s="27">
        <f>IFERROR(INT(MID(Table2[[#This Row],[Rule number]],6, 1000)), "")</f>
        <v>120</v>
      </c>
    </row>
    <row r="14" spans="1:13" ht="15" x14ac:dyDescent="0.25">
      <c r="A14" s="23" t="s">
        <v>249</v>
      </c>
      <c r="B14" t="s">
        <v>107</v>
      </c>
      <c r="C14" t="s">
        <v>88</v>
      </c>
      <c r="D14" t="s">
        <v>85</v>
      </c>
      <c r="E14" s="7" t="s">
        <v>89</v>
      </c>
      <c r="F14" t="s">
        <v>84</v>
      </c>
      <c r="G14" t="s">
        <v>92</v>
      </c>
      <c r="H14" t="s">
        <v>85</v>
      </c>
      <c r="I14" s="7" t="s">
        <v>178</v>
      </c>
      <c r="K14" s="27">
        <f>IFERROR(INT(MID(Table2[[#This Row],[Rule number]],6, 1000)), "")</f>
        <v>130</v>
      </c>
    </row>
    <row r="15" spans="1:13" ht="15" x14ac:dyDescent="0.25">
      <c r="A15" s="23" t="s">
        <v>250</v>
      </c>
      <c r="B15" t="s">
        <v>107</v>
      </c>
      <c r="C15" t="s">
        <v>48</v>
      </c>
      <c r="D15" t="s">
        <v>85</v>
      </c>
      <c r="E15" s="7" t="s">
        <v>95</v>
      </c>
      <c r="F15" t="s">
        <v>84</v>
      </c>
      <c r="G15" t="s">
        <v>17</v>
      </c>
      <c r="H15" t="s">
        <v>85</v>
      </c>
      <c r="I15" s="7" t="s">
        <v>96</v>
      </c>
      <c r="K15" s="27">
        <f>IFERROR(INT(MID(Table2[[#This Row],[Rule number]],6, 1000)), "")</f>
        <v>140</v>
      </c>
    </row>
    <row r="16" spans="1:13" ht="15" x14ac:dyDescent="0.25">
      <c r="A16" s="23" t="s">
        <v>251</v>
      </c>
      <c r="B16" t="s">
        <v>107</v>
      </c>
      <c r="C16" t="s">
        <v>48</v>
      </c>
      <c r="D16" t="s">
        <v>85</v>
      </c>
      <c r="E16" s="7" t="s">
        <v>95</v>
      </c>
      <c r="F16" t="s">
        <v>84</v>
      </c>
      <c r="G16" t="s">
        <v>22</v>
      </c>
      <c r="H16" t="s">
        <v>85</v>
      </c>
      <c r="I16" s="7" t="s">
        <v>180</v>
      </c>
      <c r="K16" s="27">
        <f>IFERROR(INT(MID(Table2[[#This Row],[Rule number]],6, 1000)), "")</f>
        <v>150</v>
      </c>
    </row>
    <row r="17" spans="1:11" ht="15" x14ac:dyDescent="0.25">
      <c r="A17" s="23" t="s">
        <v>252</v>
      </c>
      <c r="B17" t="s">
        <v>107</v>
      </c>
      <c r="C17" t="s">
        <v>48</v>
      </c>
      <c r="D17" t="s">
        <v>98</v>
      </c>
      <c r="E17" s="7" t="s">
        <v>362</v>
      </c>
      <c r="F17" t="s">
        <v>84</v>
      </c>
      <c r="G17" t="s">
        <v>17</v>
      </c>
      <c r="H17" t="s">
        <v>97</v>
      </c>
      <c r="I17" s="7" t="s">
        <v>96</v>
      </c>
      <c r="K17" s="27">
        <f>IFERROR(INT(MID(Table2[[#This Row],[Rule number]],6, 1000)), "")</f>
        <v>160</v>
      </c>
    </row>
    <row r="18" spans="1:11" ht="15" x14ac:dyDescent="0.25">
      <c r="A18" s="23" t="s">
        <v>253</v>
      </c>
      <c r="B18" t="s">
        <v>107</v>
      </c>
      <c r="C18" t="s">
        <v>17</v>
      </c>
      <c r="D18" t="s">
        <v>98</v>
      </c>
      <c r="E18" s="7" t="s">
        <v>99</v>
      </c>
      <c r="F18" t="s">
        <v>84</v>
      </c>
      <c r="G18" t="s">
        <v>100</v>
      </c>
      <c r="H18" t="s">
        <v>85</v>
      </c>
      <c r="I18" s="7" t="s">
        <v>101</v>
      </c>
      <c r="K18" s="27">
        <f>IFERROR(INT(MID(Table2[[#This Row],[Rule number]],6, 1000)), "")</f>
        <v>170</v>
      </c>
    </row>
    <row r="19" spans="1:11" ht="15" x14ac:dyDescent="0.25">
      <c r="A19" s="23" t="s">
        <v>254</v>
      </c>
      <c r="B19" t="s">
        <v>107</v>
      </c>
      <c r="C19" t="s">
        <v>17</v>
      </c>
      <c r="D19" t="s">
        <v>98</v>
      </c>
      <c r="E19" s="7" t="s">
        <v>103</v>
      </c>
      <c r="F19" t="s">
        <v>84</v>
      </c>
      <c r="G19" t="s">
        <v>100</v>
      </c>
      <c r="H19" t="s">
        <v>85</v>
      </c>
      <c r="I19" s="7" t="s">
        <v>102</v>
      </c>
      <c r="K19" s="27">
        <f>IFERROR(INT(MID(Table2[[#This Row],[Rule number]],6, 1000)), "")</f>
        <v>180</v>
      </c>
    </row>
    <row r="20" spans="1:11" ht="15" x14ac:dyDescent="0.25">
      <c r="A20" s="23" t="s">
        <v>255</v>
      </c>
      <c r="B20" t="s">
        <v>109</v>
      </c>
      <c r="C20" t="s">
        <v>88</v>
      </c>
      <c r="D20" t="s">
        <v>98</v>
      </c>
      <c r="E20" s="7" t="s">
        <v>104</v>
      </c>
      <c r="F20" t="s">
        <v>84</v>
      </c>
      <c r="G20" t="s">
        <v>53</v>
      </c>
      <c r="H20" t="s">
        <v>85</v>
      </c>
      <c r="I20" s="7" t="s">
        <v>91</v>
      </c>
      <c r="K20" s="27">
        <f>IFERROR(INT(MID(Table2[[#This Row],[Rule number]],6, 1000)), "")</f>
        <v>190</v>
      </c>
    </row>
    <row r="21" spans="1:11" ht="15" x14ac:dyDescent="0.25">
      <c r="A21" s="23" t="s">
        <v>256</v>
      </c>
      <c r="B21" t="s">
        <v>110</v>
      </c>
      <c r="C21" t="s">
        <v>88</v>
      </c>
      <c r="D21" t="s">
        <v>98</v>
      </c>
      <c r="E21" s="7" t="s">
        <v>104</v>
      </c>
      <c r="F21" t="s">
        <v>84</v>
      </c>
      <c r="G21" t="s">
        <v>53</v>
      </c>
      <c r="H21" t="s">
        <v>85</v>
      </c>
      <c r="I21" s="7" t="s">
        <v>91</v>
      </c>
      <c r="K21" s="27">
        <f>IFERROR(INT(MID(Table2[[#This Row],[Rule number]],6, 1000)), "")</f>
        <v>230</v>
      </c>
    </row>
    <row r="22" spans="1:11" ht="15" x14ac:dyDescent="0.25">
      <c r="A22" s="23" t="s">
        <v>257</v>
      </c>
      <c r="B22" t="s">
        <v>110</v>
      </c>
      <c r="C22" t="s">
        <v>88</v>
      </c>
      <c r="D22" t="s">
        <v>85</v>
      </c>
      <c r="E22" s="7" t="s">
        <v>90</v>
      </c>
      <c r="F22" t="s">
        <v>84</v>
      </c>
      <c r="G22" t="s">
        <v>92</v>
      </c>
      <c r="H22" t="s">
        <v>98</v>
      </c>
      <c r="I22" s="7" t="s">
        <v>116</v>
      </c>
      <c r="K22" s="27">
        <f>IFERROR(INT(MID(Table2[[#This Row],[Rule number]],6, 1000)), "")</f>
        <v>240</v>
      </c>
    </row>
    <row r="23" spans="1:11" ht="15" x14ac:dyDescent="0.25">
      <c r="A23" s="23" t="s">
        <v>258</v>
      </c>
      <c r="B23" t="s">
        <v>110</v>
      </c>
      <c r="C23" t="s">
        <v>88</v>
      </c>
      <c r="D23" t="s">
        <v>85</v>
      </c>
      <c r="E23" s="7" t="s">
        <v>89</v>
      </c>
      <c r="F23" t="s">
        <v>84</v>
      </c>
      <c r="G23" t="s">
        <v>92</v>
      </c>
      <c r="H23" t="s">
        <v>85</v>
      </c>
      <c r="I23" s="7" t="s">
        <v>178</v>
      </c>
      <c r="K23" s="27">
        <f>IFERROR(INT(MID(Table2[[#This Row],[Rule number]],6, 1000)), "")</f>
        <v>260</v>
      </c>
    </row>
    <row r="24" spans="1:11" ht="15" x14ac:dyDescent="0.25">
      <c r="A24" s="23" t="s">
        <v>259</v>
      </c>
      <c r="B24" t="s">
        <v>111</v>
      </c>
      <c r="C24" t="s">
        <v>88</v>
      </c>
      <c r="D24" t="s">
        <v>98</v>
      </c>
      <c r="E24" s="7" t="s">
        <v>104</v>
      </c>
      <c r="F24" t="s">
        <v>84</v>
      </c>
      <c r="G24" t="s">
        <v>53</v>
      </c>
      <c r="H24" t="s">
        <v>85</v>
      </c>
      <c r="I24" s="7" t="s">
        <v>91</v>
      </c>
      <c r="K24" s="27">
        <f>IFERROR(INT(MID(Table2[[#This Row],[Rule number]],6, 1000)), "")</f>
        <v>270</v>
      </c>
    </row>
    <row r="25" spans="1:11" ht="15" x14ac:dyDescent="0.25">
      <c r="A25" s="23" t="s">
        <v>260</v>
      </c>
      <c r="B25" t="s">
        <v>111</v>
      </c>
      <c r="C25" t="s">
        <v>88</v>
      </c>
      <c r="D25" t="s">
        <v>85</v>
      </c>
      <c r="E25" s="7" t="s">
        <v>90</v>
      </c>
      <c r="F25" t="s">
        <v>84</v>
      </c>
      <c r="G25" t="s">
        <v>92</v>
      </c>
      <c r="H25" t="s">
        <v>98</v>
      </c>
      <c r="I25" s="7" t="s">
        <v>116</v>
      </c>
      <c r="K25" s="27">
        <f>IFERROR(INT(MID(Table2[[#This Row],[Rule number]],6, 1000)), "")</f>
        <v>280</v>
      </c>
    </row>
    <row r="26" spans="1:11" ht="15" x14ac:dyDescent="0.25">
      <c r="A26" s="23" t="s">
        <v>261</v>
      </c>
      <c r="B26" t="s">
        <v>111</v>
      </c>
      <c r="C26" t="s">
        <v>88</v>
      </c>
      <c r="D26" t="s">
        <v>85</v>
      </c>
      <c r="E26" s="7" t="s">
        <v>89</v>
      </c>
      <c r="F26" t="s">
        <v>84</v>
      </c>
      <c r="G26" t="s">
        <v>92</v>
      </c>
      <c r="H26" t="s">
        <v>85</v>
      </c>
      <c r="I26" s="7" t="s">
        <v>178</v>
      </c>
      <c r="K26" s="27">
        <f>IFERROR(INT(MID(Table2[[#This Row],[Rule number]],6, 1000)), "")</f>
        <v>300</v>
      </c>
    </row>
    <row r="27" spans="1:11" ht="15" x14ac:dyDescent="0.25">
      <c r="A27" s="23" t="s">
        <v>262</v>
      </c>
      <c r="B27" t="s">
        <v>112</v>
      </c>
      <c r="C27" t="s">
        <v>88</v>
      </c>
      <c r="D27" t="s">
        <v>98</v>
      </c>
      <c r="E27" s="7" t="s">
        <v>104</v>
      </c>
      <c r="F27" t="s">
        <v>84</v>
      </c>
      <c r="G27" t="s">
        <v>53</v>
      </c>
      <c r="H27" t="s">
        <v>85</v>
      </c>
      <c r="I27" s="7" t="s">
        <v>91</v>
      </c>
      <c r="K27" s="27">
        <f>IFERROR(INT(MID(Table2[[#This Row],[Rule number]],6, 1000)), "")</f>
        <v>310</v>
      </c>
    </row>
    <row r="28" spans="1:11" ht="15" x14ac:dyDescent="0.25">
      <c r="A28" s="23" t="s">
        <v>263</v>
      </c>
      <c r="B28" t="s">
        <v>112</v>
      </c>
      <c r="C28" t="s">
        <v>88</v>
      </c>
      <c r="D28" t="s">
        <v>85</v>
      </c>
      <c r="E28" s="7" t="s">
        <v>90</v>
      </c>
      <c r="F28" t="s">
        <v>84</v>
      </c>
      <c r="G28" t="s">
        <v>92</v>
      </c>
      <c r="H28" t="s">
        <v>98</v>
      </c>
      <c r="I28" s="7" t="s">
        <v>116</v>
      </c>
      <c r="K28" s="27">
        <f>IFERROR(INT(MID(Table2[[#This Row],[Rule number]],6, 1000)), "")</f>
        <v>320</v>
      </c>
    </row>
    <row r="29" spans="1:11" ht="15" x14ac:dyDescent="0.25">
      <c r="A29" s="23" t="s">
        <v>264</v>
      </c>
      <c r="B29" t="s">
        <v>112</v>
      </c>
      <c r="C29" t="s">
        <v>88</v>
      </c>
      <c r="D29" t="s">
        <v>85</v>
      </c>
      <c r="E29" s="7" t="s">
        <v>89</v>
      </c>
      <c r="F29" t="s">
        <v>84</v>
      </c>
      <c r="G29" t="s">
        <v>92</v>
      </c>
      <c r="H29" t="s">
        <v>85</v>
      </c>
      <c r="I29" s="7" t="s">
        <v>178</v>
      </c>
      <c r="K29" s="27">
        <f>IFERROR(INT(MID(Table2[[#This Row],[Rule number]],6, 1000)), "")</f>
        <v>340</v>
      </c>
    </row>
    <row r="30" spans="1:11" ht="15" x14ac:dyDescent="0.25">
      <c r="A30" s="23" t="s">
        <v>265</v>
      </c>
      <c r="B30" t="s">
        <v>37</v>
      </c>
      <c r="C30" t="s">
        <v>92</v>
      </c>
      <c r="D30" t="s">
        <v>85</v>
      </c>
      <c r="E30" s="7" t="s">
        <v>93</v>
      </c>
      <c r="F30" t="s">
        <v>84</v>
      </c>
      <c r="G30" t="s">
        <v>113</v>
      </c>
      <c r="H30" t="s">
        <v>98</v>
      </c>
      <c r="I30" s="7" t="s">
        <v>114</v>
      </c>
      <c r="K30" s="27">
        <f>IFERROR(INT(MID(Table2[[#This Row],[Rule number]],6, 1000)), "")</f>
        <v>350</v>
      </c>
    </row>
    <row r="31" spans="1:11" ht="15" x14ac:dyDescent="0.25">
      <c r="A31" s="23" t="s">
        <v>266</v>
      </c>
      <c r="B31" t="s">
        <v>37</v>
      </c>
      <c r="C31" t="s">
        <v>92</v>
      </c>
      <c r="D31" t="s">
        <v>85</v>
      </c>
      <c r="E31" s="7" t="s">
        <v>94</v>
      </c>
      <c r="F31" t="s">
        <v>84</v>
      </c>
      <c r="G31" t="s">
        <v>113</v>
      </c>
      <c r="H31" t="s">
        <v>98</v>
      </c>
      <c r="I31" s="7" t="s">
        <v>115</v>
      </c>
      <c r="K31" s="27">
        <f>IFERROR(INT(MID(Table2[[#This Row],[Rule number]],6, 1000)), "")</f>
        <v>360</v>
      </c>
    </row>
    <row r="32" spans="1:11" ht="15" x14ac:dyDescent="0.25">
      <c r="A32" s="23" t="s">
        <v>267</v>
      </c>
      <c r="B32" t="s">
        <v>37</v>
      </c>
      <c r="C32" t="s">
        <v>92</v>
      </c>
      <c r="D32" t="s">
        <v>98</v>
      </c>
      <c r="E32" s="7" t="s">
        <v>116</v>
      </c>
      <c r="F32" t="s">
        <v>84</v>
      </c>
      <c r="G32" t="s">
        <v>113</v>
      </c>
      <c r="H32" t="s">
        <v>98</v>
      </c>
      <c r="I32" s="7" t="s">
        <v>117</v>
      </c>
      <c r="K32" s="27">
        <f>IFERROR(INT(MID(Table2[[#This Row],[Rule number]],6, 1000)), "")</f>
        <v>370</v>
      </c>
    </row>
    <row r="33" spans="1:11" ht="15" x14ac:dyDescent="0.25">
      <c r="A33" s="23" t="s">
        <v>268</v>
      </c>
      <c r="B33" t="s">
        <v>37</v>
      </c>
      <c r="C33" t="s">
        <v>88</v>
      </c>
      <c r="D33" t="s">
        <v>98</v>
      </c>
      <c r="E33" s="7" t="s">
        <v>104</v>
      </c>
      <c r="F33" t="s">
        <v>84</v>
      </c>
      <c r="G33" t="s">
        <v>53</v>
      </c>
      <c r="H33" t="s">
        <v>85</v>
      </c>
      <c r="I33" s="7" t="s">
        <v>91</v>
      </c>
      <c r="J33" s="3"/>
      <c r="K33" s="27">
        <f>IFERROR(INT(MID(Table2[[#This Row],[Rule number]],6, 1000)), "")</f>
        <v>380</v>
      </c>
    </row>
    <row r="34" spans="1:11" ht="15" x14ac:dyDescent="0.25">
      <c r="A34" s="23" t="s">
        <v>269</v>
      </c>
      <c r="B34" t="s">
        <v>37</v>
      </c>
      <c r="C34" t="s">
        <v>88</v>
      </c>
      <c r="D34" t="s">
        <v>85</v>
      </c>
      <c r="E34" s="7" t="s">
        <v>90</v>
      </c>
      <c r="F34" t="s">
        <v>84</v>
      </c>
      <c r="G34" t="s">
        <v>92</v>
      </c>
      <c r="H34" t="s">
        <v>98</v>
      </c>
      <c r="I34" s="7" t="s">
        <v>346</v>
      </c>
      <c r="K34" s="27">
        <f>IFERROR(INT(MID(Table2[[#This Row],[Rule number]],6, 1000)), "")</f>
        <v>390</v>
      </c>
    </row>
    <row r="35" spans="1:11" ht="15" x14ac:dyDescent="0.25">
      <c r="A35" s="23" t="s">
        <v>270</v>
      </c>
      <c r="B35" t="s">
        <v>37</v>
      </c>
      <c r="C35" t="s">
        <v>88</v>
      </c>
      <c r="D35" t="s">
        <v>98</v>
      </c>
      <c r="E35" s="7" t="s">
        <v>106</v>
      </c>
      <c r="F35" t="s">
        <v>84</v>
      </c>
      <c r="G35" t="s">
        <v>92</v>
      </c>
      <c r="H35" t="s">
        <v>85</v>
      </c>
      <c r="I35" s="7" t="s">
        <v>94</v>
      </c>
      <c r="K35" s="27">
        <f>IFERROR(INT(MID(Table2[[#This Row],[Rule number]],6, 1000)), "")</f>
        <v>400</v>
      </c>
    </row>
    <row r="36" spans="1:11" ht="15" x14ac:dyDescent="0.25">
      <c r="A36" s="23" t="s">
        <v>271</v>
      </c>
      <c r="B36" t="s">
        <v>37</v>
      </c>
      <c r="C36" t="s">
        <v>118</v>
      </c>
      <c r="D36" t="s">
        <v>85</v>
      </c>
      <c r="E36" s="7" t="s">
        <v>119</v>
      </c>
      <c r="F36" t="s">
        <v>84</v>
      </c>
      <c r="G36" t="s">
        <v>120</v>
      </c>
      <c r="H36" t="s">
        <v>85</v>
      </c>
      <c r="I36" s="7" t="s">
        <v>121</v>
      </c>
      <c r="K36" s="27">
        <f>IFERROR(INT(MID(Table2[[#This Row],[Rule number]],6, 1000)), "")</f>
        <v>410</v>
      </c>
    </row>
    <row r="37" spans="1:11" ht="15" x14ac:dyDescent="0.25">
      <c r="A37" s="23" t="s">
        <v>272</v>
      </c>
      <c r="B37" t="s">
        <v>37</v>
      </c>
      <c r="C37" t="s">
        <v>118</v>
      </c>
      <c r="D37" t="s">
        <v>85</v>
      </c>
      <c r="E37" s="7" t="s">
        <v>122</v>
      </c>
      <c r="F37" t="s">
        <v>84</v>
      </c>
      <c r="G37" t="s">
        <v>123</v>
      </c>
      <c r="H37" t="s">
        <v>85</v>
      </c>
      <c r="I37" s="7" t="s">
        <v>121</v>
      </c>
      <c r="K37" s="27">
        <f>IFERROR(INT(MID(Table2[[#This Row],[Rule number]],6, 1000)), "")</f>
        <v>420</v>
      </c>
    </row>
    <row r="38" spans="1:11" ht="15" x14ac:dyDescent="0.25">
      <c r="A38" s="23" t="s">
        <v>273</v>
      </c>
      <c r="B38" t="s">
        <v>124</v>
      </c>
      <c r="C38" t="s">
        <v>88</v>
      </c>
      <c r="D38" t="s">
        <v>98</v>
      </c>
      <c r="E38" s="7" t="s">
        <v>104</v>
      </c>
      <c r="F38" t="s">
        <v>84</v>
      </c>
      <c r="G38" t="s">
        <v>53</v>
      </c>
      <c r="H38" t="s">
        <v>85</v>
      </c>
      <c r="I38" s="7" t="s">
        <v>91</v>
      </c>
      <c r="K38" s="27">
        <f>IFERROR(INT(MID(Table2[[#This Row],[Rule number]],6, 1000)), "")</f>
        <v>450</v>
      </c>
    </row>
    <row r="39" spans="1:11" ht="15" x14ac:dyDescent="0.25">
      <c r="A39" s="23" t="s">
        <v>274</v>
      </c>
      <c r="B39" t="s">
        <v>125</v>
      </c>
      <c r="C39" t="s">
        <v>88</v>
      </c>
      <c r="D39" t="s">
        <v>98</v>
      </c>
      <c r="E39" s="7" t="s">
        <v>104</v>
      </c>
      <c r="F39" t="s">
        <v>84</v>
      </c>
      <c r="G39" t="s">
        <v>53</v>
      </c>
      <c r="H39" t="s">
        <v>85</v>
      </c>
      <c r="I39" s="7" t="s">
        <v>91</v>
      </c>
      <c r="K39" s="27">
        <f>IFERROR(INT(MID(Table2[[#This Row],[Rule number]],6, 1000)), "")</f>
        <v>460</v>
      </c>
    </row>
    <row r="40" spans="1:11" ht="15" x14ac:dyDescent="0.25">
      <c r="A40" s="23" t="s">
        <v>275</v>
      </c>
      <c r="B40" t="s">
        <v>125</v>
      </c>
      <c r="C40" t="s">
        <v>118</v>
      </c>
      <c r="D40" t="s">
        <v>85</v>
      </c>
      <c r="E40" s="7" t="s">
        <v>119</v>
      </c>
      <c r="F40" t="s">
        <v>84</v>
      </c>
      <c r="G40" t="s">
        <v>120</v>
      </c>
      <c r="H40" t="s">
        <v>85</v>
      </c>
      <c r="I40" s="7" t="s">
        <v>121</v>
      </c>
      <c r="K40" s="27">
        <f>IFERROR(INT(MID(Table2[[#This Row],[Rule number]],6, 1000)), "")</f>
        <v>470</v>
      </c>
    </row>
    <row r="41" spans="1:11" ht="15" x14ac:dyDescent="0.25">
      <c r="A41" s="23" t="s">
        <v>276</v>
      </c>
      <c r="B41" t="s">
        <v>125</v>
      </c>
      <c r="C41" t="s">
        <v>118</v>
      </c>
      <c r="D41" t="s">
        <v>85</v>
      </c>
      <c r="E41" s="7" t="s">
        <v>122</v>
      </c>
      <c r="F41" t="s">
        <v>84</v>
      </c>
      <c r="G41" t="s">
        <v>123</v>
      </c>
      <c r="H41" t="s">
        <v>85</v>
      </c>
      <c r="I41" s="7" t="s">
        <v>121</v>
      </c>
      <c r="K41" s="27">
        <f>IFERROR(INT(MID(Table2[[#This Row],[Rule number]],6, 1000)), "")</f>
        <v>480</v>
      </c>
    </row>
    <row r="42" spans="1:11" ht="15" x14ac:dyDescent="0.25">
      <c r="A42" s="23" t="s">
        <v>277</v>
      </c>
      <c r="B42" t="s">
        <v>1</v>
      </c>
      <c r="C42" t="s">
        <v>46</v>
      </c>
      <c r="D42" t="s">
        <v>85</v>
      </c>
      <c r="E42" s="7" t="s">
        <v>126</v>
      </c>
      <c r="F42" t="s">
        <v>84</v>
      </c>
      <c r="G42" t="s">
        <v>127</v>
      </c>
      <c r="H42" t="s">
        <v>98</v>
      </c>
      <c r="I42" s="7" t="s">
        <v>387</v>
      </c>
      <c r="K42" s="27">
        <f>IFERROR(INT(MID(Table2[[#This Row],[Rule number]],6, 1000)), "")</f>
        <v>490</v>
      </c>
    </row>
    <row r="43" spans="1:11" ht="15" x14ac:dyDescent="0.25">
      <c r="A43" s="23" t="s">
        <v>278</v>
      </c>
      <c r="B43" t="s">
        <v>1</v>
      </c>
      <c r="C43" t="s">
        <v>46</v>
      </c>
      <c r="D43" t="s">
        <v>85</v>
      </c>
      <c r="E43" s="7" t="s">
        <v>128</v>
      </c>
      <c r="F43" t="s">
        <v>84</v>
      </c>
      <c r="G43" t="s">
        <v>127</v>
      </c>
      <c r="H43" t="s">
        <v>98</v>
      </c>
      <c r="I43" s="7" t="s">
        <v>365</v>
      </c>
      <c r="K43" s="27">
        <f>IFERROR(INT(MID(Table2[[#This Row],[Rule number]],6, 1000)), "")</f>
        <v>500</v>
      </c>
    </row>
    <row r="44" spans="1:11" ht="15" x14ac:dyDescent="0.25">
      <c r="A44" s="23" t="s">
        <v>279</v>
      </c>
      <c r="B44" t="s">
        <v>1</v>
      </c>
      <c r="C44" t="s">
        <v>127</v>
      </c>
      <c r="D44" t="s">
        <v>98</v>
      </c>
      <c r="E44" s="7" t="s">
        <v>130</v>
      </c>
      <c r="F44" t="s">
        <v>84</v>
      </c>
      <c r="G44" t="s">
        <v>46</v>
      </c>
      <c r="H44" t="s">
        <v>85</v>
      </c>
      <c r="I44" s="7" t="s">
        <v>126</v>
      </c>
      <c r="K44" s="27">
        <f>IFERROR(INT(MID(Table2[[#This Row],[Rule number]],6, 1000)), "")</f>
        <v>510</v>
      </c>
    </row>
    <row r="45" spans="1:11" ht="15" x14ac:dyDescent="0.25">
      <c r="A45" s="23" t="s">
        <v>280</v>
      </c>
      <c r="B45" t="s">
        <v>1</v>
      </c>
      <c r="C45" t="s">
        <v>46</v>
      </c>
      <c r="D45" t="s">
        <v>85</v>
      </c>
      <c r="E45" s="7" t="s">
        <v>61</v>
      </c>
      <c r="F45" t="s">
        <v>84</v>
      </c>
      <c r="G45" t="s">
        <v>127</v>
      </c>
      <c r="H45" t="s">
        <v>98</v>
      </c>
      <c r="I45" s="7" t="s">
        <v>131</v>
      </c>
      <c r="K45" s="27">
        <f>IFERROR(INT(MID(Table2[[#This Row],[Rule number]],6, 1000)), "")</f>
        <v>520</v>
      </c>
    </row>
    <row r="46" spans="1:11" ht="15" x14ac:dyDescent="0.25">
      <c r="A46" s="23" t="s">
        <v>281</v>
      </c>
      <c r="B46" t="s">
        <v>1</v>
      </c>
      <c r="C46" t="s">
        <v>48</v>
      </c>
      <c r="D46" t="s">
        <v>98</v>
      </c>
      <c r="E46" s="7" t="s">
        <v>132</v>
      </c>
      <c r="F46" t="s">
        <v>84</v>
      </c>
      <c r="G46" t="s">
        <v>100</v>
      </c>
      <c r="H46" t="s">
        <v>85</v>
      </c>
      <c r="I46" s="7" t="s">
        <v>101</v>
      </c>
      <c r="K46" s="27">
        <f>IFERROR(INT(MID(Table2[[#This Row],[Rule number]],6, 1000)), "")</f>
        <v>530</v>
      </c>
    </row>
    <row r="47" spans="1:11" ht="15" x14ac:dyDescent="0.25">
      <c r="A47" s="23" t="s">
        <v>282</v>
      </c>
      <c r="B47" t="s">
        <v>1</v>
      </c>
      <c r="C47" t="s">
        <v>48</v>
      </c>
      <c r="D47" t="s">
        <v>98</v>
      </c>
      <c r="E47" s="7" t="s">
        <v>133</v>
      </c>
      <c r="F47" t="s">
        <v>84</v>
      </c>
      <c r="G47" t="s">
        <v>100</v>
      </c>
      <c r="H47" t="s">
        <v>85</v>
      </c>
      <c r="I47" s="7" t="s">
        <v>102</v>
      </c>
      <c r="K47" s="27">
        <f>IFERROR(INT(MID(Table2[[#This Row],[Rule number]],6, 1000)), "")</f>
        <v>540</v>
      </c>
    </row>
    <row r="48" spans="1:11" ht="15" x14ac:dyDescent="0.25">
      <c r="A48" s="23" t="s">
        <v>283</v>
      </c>
      <c r="B48" t="s">
        <v>1</v>
      </c>
      <c r="C48" t="s">
        <v>17</v>
      </c>
      <c r="D48" t="s">
        <v>98</v>
      </c>
      <c r="E48" s="7" t="s">
        <v>99</v>
      </c>
      <c r="F48" t="s">
        <v>84</v>
      </c>
      <c r="G48" t="s">
        <v>100</v>
      </c>
      <c r="H48" t="s">
        <v>85</v>
      </c>
      <c r="I48" s="7" t="s">
        <v>101</v>
      </c>
      <c r="K48" s="27">
        <f>IFERROR(INT(MID(Table2[[#This Row],[Rule number]],6, 1000)), "")</f>
        <v>550</v>
      </c>
    </row>
    <row r="49" spans="1:11" ht="15" x14ac:dyDescent="0.25">
      <c r="A49" s="23" t="s">
        <v>284</v>
      </c>
      <c r="B49" t="s">
        <v>1</v>
      </c>
      <c r="C49" t="s">
        <v>17</v>
      </c>
      <c r="D49" t="s">
        <v>98</v>
      </c>
      <c r="E49" s="7" t="s">
        <v>134</v>
      </c>
      <c r="F49" t="s">
        <v>84</v>
      </c>
      <c r="G49" t="s">
        <v>100</v>
      </c>
      <c r="H49" t="s">
        <v>85</v>
      </c>
      <c r="I49" s="7" t="s">
        <v>102</v>
      </c>
      <c r="K49" s="27">
        <f>IFERROR(INT(MID(Table2[[#This Row],[Rule number]],6, 1000)), "")</f>
        <v>560</v>
      </c>
    </row>
    <row r="50" spans="1:11" ht="15" x14ac:dyDescent="0.25">
      <c r="A50" s="23" t="s">
        <v>285</v>
      </c>
      <c r="B50" t="s">
        <v>1</v>
      </c>
      <c r="C50" t="s">
        <v>45</v>
      </c>
      <c r="D50" t="s">
        <v>85</v>
      </c>
      <c r="E50" s="7" t="s">
        <v>135</v>
      </c>
      <c r="F50" t="s">
        <v>84</v>
      </c>
      <c r="G50" t="s">
        <v>44</v>
      </c>
      <c r="H50" t="s">
        <v>85</v>
      </c>
      <c r="I50" s="7" t="s">
        <v>136</v>
      </c>
      <c r="K50" s="27">
        <f>IFERROR(INT(MID(Table2[[#This Row],[Rule number]],6, 1000)), "")</f>
        <v>580</v>
      </c>
    </row>
    <row r="51" spans="1:11" ht="15" x14ac:dyDescent="0.25">
      <c r="A51" s="23" t="s">
        <v>286</v>
      </c>
      <c r="B51" t="s">
        <v>1</v>
      </c>
      <c r="C51" t="s">
        <v>46</v>
      </c>
      <c r="D51" t="s">
        <v>98</v>
      </c>
      <c r="E51" s="7" t="s">
        <v>137</v>
      </c>
      <c r="F51" t="s">
        <v>84</v>
      </c>
      <c r="G51" t="s">
        <v>100</v>
      </c>
      <c r="H51" t="s">
        <v>85</v>
      </c>
      <c r="I51" s="7" t="s">
        <v>101</v>
      </c>
      <c r="J51" s="3"/>
      <c r="K51" s="27">
        <f>IFERROR(INT(MID(Table2[[#This Row],[Rule number]],6, 1000)), "")</f>
        <v>590</v>
      </c>
    </row>
    <row r="52" spans="1:11" ht="15" x14ac:dyDescent="0.25">
      <c r="A52" s="23" t="s">
        <v>287</v>
      </c>
      <c r="B52" t="s">
        <v>1</v>
      </c>
      <c r="C52" t="s">
        <v>46</v>
      </c>
      <c r="D52" t="s">
        <v>98</v>
      </c>
      <c r="E52" s="7" t="s">
        <v>138</v>
      </c>
      <c r="F52" t="s">
        <v>84</v>
      </c>
      <c r="G52" t="s">
        <v>100</v>
      </c>
      <c r="H52" t="s">
        <v>85</v>
      </c>
      <c r="I52" s="7" t="s">
        <v>102</v>
      </c>
      <c r="J52" s="3"/>
      <c r="K52" s="27">
        <f>IFERROR(INT(MID(Table2[[#This Row],[Rule number]],6, 1000)), "")</f>
        <v>600</v>
      </c>
    </row>
    <row r="53" spans="1:11" ht="15" x14ac:dyDescent="0.25">
      <c r="A53" s="23" t="s">
        <v>288</v>
      </c>
      <c r="B53" t="s">
        <v>141</v>
      </c>
      <c r="C53" t="s">
        <v>46</v>
      </c>
      <c r="D53" t="s">
        <v>85</v>
      </c>
      <c r="E53" s="7" t="s">
        <v>126</v>
      </c>
      <c r="F53" t="s">
        <v>84</v>
      </c>
      <c r="G53" t="s">
        <v>127</v>
      </c>
      <c r="H53" t="s">
        <v>98</v>
      </c>
      <c r="I53" s="7" t="s">
        <v>139</v>
      </c>
      <c r="K53" s="27">
        <f>IFERROR(INT(MID(Table2[[#This Row],[Rule number]],6, 1000)), "")</f>
        <v>610</v>
      </c>
    </row>
    <row r="54" spans="1:11" ht="15" x14ac:dyDescent="0.25">
      <c r="A54" s="23" t="s">
        <v>289</v>
      </c>
      <c r="B54" t="s">
        <v>141</v>
      </c>
      <c r="C54" t="s">
        <v>46</v>
      </c>
      <c r="D54" t="s">
        <v>85</v>
      </c>
      <c r="E54" s="8" t="s">
        <v>128</v>
      </c>
      <c r="F54" t="s">
        <v>84</v>
      </c>
      <c r="G54" t="s">
        <v>127</v>
      </c>
      <c r="H54" t="s">
        <v>98</v>
      </c>
      <c r="I54" s="8" t="s">
        <v>365</v>
      </c>
      <c r="K54" s="27">
        <f>IFERROR(INT(MID(Table2[[#This Row],[Rule number]],6, 1000)), "")</f>
        <v>620</v>
      </c>
    </row>
    <row r="55" spans="1:11" ht="15" x14ac:dyDescent="0.25">
      <c r="A55" s="23" t="s">
        <v>290</v>
      </c>
      <c r="B55" t="s">
        <v>141</v>
      </c>
      <c r="C55" t="s">
        <v>127</v>
      </c>
      <c r="D55" t="s">
        <v>98</v>
      </c>
      <c r="E55" s="7" t="s">
        <v>140</v>
      </c>
      <c r="F55" t="s">
        <v>84</v>
      </c>
      <c r="G55" t="s">
        <v>46</v>
      </c>
      <c r="H55" t="s">
        <v>85</v>
      </c>
      <c r="I55" s="8" t="s">
        <v>126</v>
      </c>
      <c r="K55" s="27">
        <f>IFERROR(INT(MID(Table2[[#This Row],[Rule number]],6, 1000)), "")</f>
        <v>630</v>
      </c>
    </row>
    <row r="56" spans="1:11" ht="15" x14ac:dyDescent="0.25">
      <c r="A56" s="23" t="s">
        <v>291</v>
      </c>
      <c r="B56" t="s">
        <v>141</v>
      </c>
      <c r="C56" t="s">
        <v>46</v>
      </c>
      <c r="D56" t="s">
        <v>85</v>
      </c>
      <c r="E56" s="8" t="s">
        <v>61</v>
      </c>
      <c r="F56" t="s">
        <v>84</v>
      </c>
      <c r="G56" t="s">
        <v>127</v>
      </c>
      <c r="H56" t="s">
        <v>98</v>
      </c>
      <c r="I56" s="7" t="s">
        <v>129</v>
      </c>
      <c r="K56" s="27">
        <f>IFERROR(INT(MID(Table2[[#This Row],[Rule number]],6, 1000)), "")</f>
        <v>640</v>
      </c>
    </row>
    <row r="57" spans="1:11" ht="15" x14ac:dyDescent="0.25">
      <c r="A57" s="23" t="s">
        <v>292</v>
      </c>
      <c r="B57" t="s">
        <v>141</v>
      </c>
      <c r="C57" t="s">
        <v>48</v>
      </c>
      <c r="D57" t="s">
        <v>98</v>
      </c>
      <c r="E57" s="8" t="s">
        <v>132</v>
      </c>
      <c r="F57" t="s">
        <v>84</v>
      </c>
      <c r="G57" t="s">
        <v>100</v>
      </c>
      <c r="H57" t="s">
        <v>85</v>
      </c>
      <c r="I57" s="8" t="s">
        <v>101</v>
      </c>
      <c r="K57" s="27">
        <f>IFERROR(INT(MID(Table2[[#This Row],[Rule number]],6, 1000)), "")</f>
        <v>650</v>
      </c>
    </row>
    <row r="58" spans="1:11" ht="15" x14ac:dyDescent="0.25">
      <c r="A58" s="23" t="s">
        <v>293</v>
      </c>
      <c r="B58" t="s">
        <v>141</v>
      </c>
      <c r="C58" t="s">
        <v>48</v>
      </c>
      <c r="D58" t="s">
        <v>98</v>
      </c>
      <c r="E58" s="8" t="s">
        <v>133</v>
      </c>
      <c r="F58" t="s">
        <v>84</v>
      </c>
      <c r="G58" t="s">
        <v>100</v>
      </c>
      <c r="H58" t="s">
        <v>85</v>
      </c>
      <c r="I58" s="8" t="s">
        <v>102</v>
      </c>
      <c r="K58" s="27">
        <f>IFERROR(INT(MID(Table2[[#This Row],[Rule number]],6, 1000)), "")</f>
        <v>660</v>
      </c>
    </row>
    <row r="59" spans="1:11" ht="15" x14ac:dyDescent="0.25">
      <c r="A59" s="23" t="s">
        <v>294</v>
      </c>
      <c r="B59" t="s">
        <v>141</v>
      </c>
      <c r="C59" t="s">
        <v>17</v>
      </c>
      <c r="D59" t="s">
        <v>98</v>
      </c>
      <c r="E59" s="8" t="s">
        <v>99</v>
      </c>
      <c r="F59" t="s">
        <v>84</v>
      </c>
      <c r="G59" t="s">
        <v>100</v>
      </c>
      <c r="H59" t="s">
        <v>85</v>
      </c>
      <c r="I59" s="8" t="s">
        <v>101</v>
      </c>
      <c r="K59" s="27">
        <f>IFERROR(INT(MID(Table2[[#This Row],[Rule number]],6, 1000)), "")</f>
        <v>670</v>
      </c>
    </row>
    <row r="60" spans="1:11" ht="15" x14ac:dyDescent="0.25">
      <c r="A60" s="23" t="s">
        <v>295</v>
      </c>
      <c r="B60" t="s">
        <v>141</v>
      </c>
      <c r="C60" t="s">
        <v>17</v>
      </c>
      <c r="D60" t="s">
        <v>98</v>
      </c>
      <c r="E60" s="8" t="s">
        <v>134</v>
      </c>
      <c r="F60" t="s">
        <v>84</v>
      </c>
      <c r="G60" t="s">
        <v>100</v>
      </c>
      <c r="H60" t="s">
        <v>85</v>
      </c>
      <c r="I60" s="8" t="s">
        <v>102</v>
      </c>
      <c r="K60" s="27">
        <f>IFERROR(INT(MID(Table2[[#This Row],[Rule number]],6, 1000)), "")</f>
        <v>680</v>
      </c>
    </row>
    <row r="61" spans="1:11" ht="15" x14ac:dyDescent="0.25">
      <c r="A61" s="23" t="s">
        <v>296</v>
      </c>
      <c r="B61" t="s">
        <v>141</v>
      </c>
      <c r="C61" t="s">
        <v>45</v>
      </c>
      <c r="D61" t="s">
        <v>85</v>
      </c>
      <c r="E61" s="8" t="s">
        <v>135</v>
      </c>
      <c r="F61" t="s">
        <v>84</v>
      </c>
      <c r="G61" t="s">
        <v>44</v>
      </c>
      <c r="H61" t="s">
        <v>85</v>
      </c>
      <c r="I61" s="8" t="s">
        <v>136</v>
      </c>
      <c r="K61" s="27">
        <f>IFERROR(INT(MID(Table2[[#This Row],[Rule number]],6, 1000)), "")</f>
        <v>700</v>
      </c>
    </row>
    <row r="62" spans="1:11" ht="15" x14ac:dyDescent="0.25">
      <c r="A62" s="23" t="s">
        <v>297</v>
      </c>
      <c r="B62" t="s">
        <v>141</v>
      </c>
      <c r="C62" t="s">
        <v>46</v>
      </c>
      <c r="D62" t="s">
        <v>98</v>
      </c>
      <c r="E62" s="8" t="s">
        <v>137</v>
      </c>
      <c r="F62" t="s">
        <v>84</v>
      </c>
      <c r="G62" t="s">
        <v>100</v>
      </c>
      <c r="H62" t="s">
        <v>85</v>
      </c>
      <c r="I62" s="8" t="s">
        <v>101</v>
      </c>
      <c r="J62" s="3"/>
      <c r="K62" s="27">
        <f>IFERROR(INT(MID(Table2[[#This Row],[Rule number]],6, 1000)), "")</f>
        <v>710</v>
      </c>
    </row>
    <row r="63" spans="1:11" ht="15" x14ac:dyDescent="0.25">
      <c r="A63" s="23" t="s">
        <v>298</v>
      </c>
      <c r="B63" t="s">
        <v>141</v>
      </c>
      <c r="C63" t="s">
        <v>46</v>
      </c>
      <c r="D63" t="s">
        <v>98</v>
      </c>
      <c r="E63" s="8" t="s">
        <v>138</v>
      </c>
      <c r="F63" t="s">
        <v>84</v>
      </c>
      <c r="G63" t="s">
        <v>100</v>
      </c>
      <c r="H63" t="s">
        <v>85</v>
      </c>
      <c r="I63" s="8" t="s">
        <v>102</v>
      </c>
      <c r="J63" s="3"/>
      <c r="K63" s="27">
        <f>IFERROR(INT(MID(Table2[[#This Row],[Rule number]],6, 1000)), "")</f>
        <v>720</v>
      </c>
    </row>
    <row r="64" spans="1:11" ht="15" x14ac:dyDescent="0.25">
      <c r="A64" s="23" t="s">
        <v>299</v>
      </c>
      <c r="B64" t="s">
        <v>141</v>
      </c>
      <c r="C64" t="s">
        <v>50</v>
      </c>
      <c r="D64" t="s">
        <v>85</v>
      </c>
      <c r="E64" s="8" t="s">
        <v>142</v>
      </c>
      <c r="F64" t="s">
        <v>84</v>
      </c>
      <c r="G64" t="s">
        <v>100</v>
      </c>
      <c r="H64" t="s">
        <v>85</v>
      </c>
      <c r="I64" s="8" t="s">
        <v>102</v>
      </c>
      <c r="K64" s="27">
        <f>IFERROR(INT(MID(Table2[[#This Row],[Rule number]],6, 1000)), "")</f>
        <v>730</v>
      </c>
    </row>
    <row r="65" spans="1:11" ht="15" x14ac:dyDescent="0.25">
      <c r="A65" s="23" t="s">
        <v>300</v>
      </c>
      <c r="B65" t="s">
        <v>144</v>
      </c>
      <c r="C65" t="s">
        <v>46</v>
      </c>
      <c r="D65" t="s">
        <v>85</v>
      </c>
      <c r="E65" s="8" t="s">
        <v>126</v>
      </c>
      <c r="F65" t="s">
        <v>84</v>
      </c>
      <c r="G65" t="s">
        <v>127</v>
      </c>
      <c r="H65" t="s">
        <v>98</v>
      </c>
      <c r="I65" s="8" t="s">
        <v>387</v>
      </c>
      <c r="J65" s="3"/>
      <c r="K65" s="27">
        <f>IFERROR(INT(MID(Table2[[#This Row],[Rule number]],6, 1000)), "")</f>
        <v>740</v>
      </c>
    </row>
    <row r="66" spans="1:11" ht="15" x14ac:dyDescent="0.25">
      <c r="A66" s="23" t="s">
        <v>301</v>
      </c>
      <c r="B66" t="s">
        <v>144</v>
      </c>
      <c r="C66" t="s">
        <v>46</v>
      </c>
      <c r="D66" t="s">
        <v>85</v>
      </c>
      <c r="E66" s="8" t="s">
        <v>128</v>
      </c>
      <c r="F66" t="s">
        <v>84</v>
      </c>
      <c r="G66" t="s">
        <v>127</v>
      </c>
      <c r="H66" t="s">
        <v>98</v>
      </c>
      <c r="I66" s="8" t="s">
        <v>365</v>
      </c>
      <c r="K66" s="27">
        <f>IFERROR(INT(MID(Table2[[#This Row],[Rule number]],6, 1000)), "")</f>
        <v>750</v>
      </c>
    </row>
    <row r="67" spans="1:11" ht="15" x14ac:dyDescent="0.25">
      <c r="A67" s="23" t="s">
        <v>302</v>
      </c>
      <c r="B67" t="s">
        <v>144</v>
      </c>
      <c r="C67" t="s">
        <v>127</v>
      </c>
      <c r="D67" t="s">
        <v>98</v>
      </c>
      <c r="E67" s="8" t="s">
        <v>130</v>
      </c>
      <c r="F67" t="s">
        <v>84</v>
      </c>
      <c r="G67" t="s">
        <v>46</v>
      </c>
      <c r="H67" t="s">
        <v>85</v>
      </c>
      <c r="I67" s="8" t="s">
        <v>126</v>
      </c>
      <c r="K67" s="27">
        <f>IFERROR(INT(MID(Table2[[#This Row],[Rule number]],6, 1000)), "")</f>
        <v>760</v>
      </c>
    </row>
    <row r="68" spans="1:11" ht="15" x14ac:dyDescent="0.25">
      <c r="A68" s="23" t="s">
        <v>303</v>
      </c>
      <c r="B68" t="s">
        <v>144</v>
      </c>
      <c r="C68" t="s">
        <v>46</v>
      </c>
      <c r="D68" t="s">
        <v>85</v>
      </c>
      <c r="E68" s="8" t="s">
        <v>61</v>
      </c>
      <c r="F68" t="s">
        <v>84</v>
      </c>
      <c r="G68" t="s">
        <v>127</v>
      </c>
      <c r="H68" t="s">
        <v>98</v>
      </c>
      <c r="I68" s="8" t="s">
        <v>131</v>
      </c>
      <c r="K68" s="27">
        <f>IFERROR(INT(MID(Table2[[#This Row],[Rule number]],6, 1000)), "")</f>
        <v>770</v>
      </c>
    </row>
    <row r="69" spans="1:11" ht="15" x14ac:dyDescent="0.25">
      <c r="A69" s="23" t="s">
        <v>304</v>
      </c>
      <c r="B69" t="s">
        <v>144</v>
      </c>
      <c r="C69" t="s">
        <v>48</v>
      </c>
      <c r="D69" t="s">
        <v>98</v>
      </c>
      <c r="E69" s="8" t="s">
        <v>132</v>
      </c>
      <c r="F69" t="s">
        <v>84</v>
      </c>
      <c r="G69" t="s">
        <v>100</v>
      </c>
      <c r="H69" t="s">
        <v>85</v>
      </c>
      <c r="I69" s="8" t="s">
        <v>101</v>
      </c>
      <c r="K69" s="27">
        <f>IFERROR(INT(MID(Table2[[#This Row],[Rule number]],6, 1000)), "")</f>
        <v>780</v>
      </c>
    </row>
    <row r="70" spans="1:11" ht="15" x14ac:dyDescent="0.25">
      <c r="A70" s="23" t="s">
        <v>305</v>
      </c>
      <c r="B70" t="s">
        <v>144</v>
      </c>
      <c r="C70" t="s">
        <v>48</v>
      </c>
      <c r="D70" t="s">
        <v>98</v>
      </c>
      <c r="E70" s="8" t="s">
        <v>133</v>
      </c>
      <c r="F70" t="s">
        <v>84</v>
      </c>
      <c r="G70" t="s">
        <v>100</v>
      </c>
      <c r="H70" t="s">
        <v>85</v>
      </c>
      <c r="I70" s="8" t="s">
        <v>102</v>
      </c>
      <c r="K70" s="27">
        <f>IFERROR(INT(MID(Table2[[#This Row],[Rule number]],6, 1000)), "")</f>
        <v>790</v>
      </c>
    </row>
    <row r="71" spans="1:11" ht="15" x14ac:dyDescent="0.25">
      <c r="A71" s="23" t="s">
        <v>306</v>
      </c>
      <c r="B71" t="s">
        <v>144</v>
      </c>
      <c r="C71" t="s">
        <v>17</v>
      </c>
      <c r="D71" t="s">
        <v>98</v>
      </c>
      <c r="E71" s="8" t="s">
        <v>99</v>
      </c>
      <c r="F71" t="s">
        <v>84</v>
      </c>
      <c r="G71" t="s">
        <v>100</v>
      </c>
      <c r="H71" t="s">
        <v>85</v>
      </c>
      <c r="I71" s="8" t="s">
        <v>101</v>
      </c>
      <c r="K71" s="27">
        <f>IFERROR(INT(MID(Table2[[#This Row],[Rule number]],6, 1000)), "")</f>
        <v>800</v>
      </c>
    </row>
    <row r="72" spans="1:11" ht="15" x14ac:dyDescent="0.25">
      <c r="A72" s="23" t="s">
        <v>307</v>
      </c>
      <c r="B72" t="s">
        <v>144</v>
      </c>
      <c r="C72" t="s">
        <v>17</v>
      </c>
      <c r="D72" t="s">
        <v>98</v>
      </c>
      <c r="E72" s="8" t="s">
        <v>143</v>
      </c>
      <c r="F72" t="s">
        <v>84</v>
      </c>
      <c r="G72" t="s">
        <v>100</v>
      </c>
      <c r="H72" t="s">
        <v>85</v>
      </c>
      <c r="I72" s="8" t="s">
        <v>102</v>
      </c>
      <c r="K72" s="27">
        <f>IFERROR(INT(MID(Table2[[#This Row],[Rule number]],6, 1000)), "")</f>
        <v>810</v>
      </c>
    </row>
    <row r="73" spans="1:11" ht="15" x14ac:dyDescent="0.25">
      <c r="A73" s="23" t="s">
        <v>308</v>
      </c>
      <c r="B73" t="s">
        <v>144</v>
      </c>
      <c r="C73" t="s">
        <v>45</v>
      </c>
      <c r="D73" t="s">
        <v>85</v>
      </c>
      <c r="E73" s="8" t="s">
        <v>135</v>
      </c>
      <c r="F73" t="s">
        <v>84</v>
      </c>
      <c r="G73" t="s">
        <v>44</v>
      </c>
      <c r="H73" t="s">
        <v>85</v>
      </c>
      <c r="I73" s="8" t="s">
        <v>136</v>
      </c>
      <c r="K73" s="27">
        <f>IFERROR(INT(MID(Table2[[#This Row],[Rule number]],6, 1000)), "")</f>
        <v>830</v>
      </c>
    </row>
    <row r="74" spans="1:11" ht="15" x14ac:dyDescent="0.25">
      <c r="A74" s="23" t="s">
        <v>309</v>
      </c>
      <c r="B74" t="s">
        <v>144</v>
      </c>
      <c r="C74" t="s">
        <v>46</v>
      </c>
      <c r="D74" t="s">
        <v>98</v>
      </c>
      <c r="E74" s="8" t="s">
        <v>137</v>
      </c>
      <c r="F74" t="s">
        <v>84</v>
      </c>
      <c r="G74" t="s">
        <v>100</v>
      </c>
      <c r="H74" t="s">
        <v>85</v>
      </c>
      <c r="I74" s="8" t="s">
        <v>101</v>
      </c>
      <c r="J74" s="3"/>
      <c r="K74" s="27">
        <f>IFERROR(INT(MID(Table2[[#This Row],[Rule number]],6, 1000)), "")</f>
        <v>840</v>
      </c>
    </row>
    <row r="75" spans="1:11" ht="15" x14ac:dyDescent="0.25">
      <c r="A75" s="23" t="s">
        <v>310</v>
      </c>
      <c r="B75" t="s">
        <v>144</v>
      </c>
      <c r="C75" t="s">
        <v>46</v>
      </c>
      <c r="D75" t="s">
        <v>98</v>
      </c>
      <c r="E75" s="8" t="s">
        <v>138</v>
      </c>
      <c r="F75" t="s">
        <v>84</v>
      </c>
      <c r="G75" t="s">
        <v>100</v>
      </c>
      <c r="H75" t="s">
        <v>85</v>
      </c>
      <c r="I75" s="8" t="s">
        <v>102</v>
      </c>
      <c r="J75" s="3"/>
      <c r="K75" s="27">
        <f>IFERROR(INT(MID(Table2[[#This Row],[Rule number]],6, 1000)), "")</f>
        <v>850</v>
      </c>
    </row>
    <row r="76" spans="1:11" ht="15" x14ac:dyDescent="0.25">
      <c r="A76" s="23" t="s">
        <v>311</v>
      </c>
      <c r="B76" t="s">
        <v>145</v>
      </c>
      <c r="C76" t="s">
        <v>46</v>
      </c>
      <c r="D76" t="s">
        <v>85</v>
      </c>
      <c r="E76" s="8" t="s">
        <v>126</v>
      </c>
      <c r="F76" t="s">
        <v>84</v>
      </c>
      <c r="G76" t="s">
        <v>127</v>
      </c>
      <c r="H76" t="s">
        <v>98</v>
      </c>
      <c r="I76" s="8" t="s">
        <v>139</v>
      </c>
      <c r="K76" s="27">
        <f>IFERROR(INT(MID(Table2[[#This Row],[Rule number]],6, 1000)), "")</f>
        <v>860</v>
      </c>
    </row>
    <row r="77" spans="1:11" ht="15" x14ac:dyDescent="0.25">
      <c r="A77" s="23" t="s">
        <v>312</v>
      </c>
      <c r="B77" t="s">
        <v>145</v>
      </c>
      <c r="C77" t="s">
        <v>46</v>
      </c>
      <c r="D77" t="s">
        <v>85</v>
      </c>
      <c r="E77" s="8" t="s">
        <v>128</v>
      </c>
      <c r="F77" t="s">
        <v>84</v>
      </c>
      <c r="G77" t="s">
        <v>127</v>
      </c>
      <c r="H77" t="s">
        <v>98</v>
      </c>
      <c r="I77" s="8" t="s">
        <v>365</v>
      </c>
      <c r="K77" s="27">
        <f>IFERROR(INT(MID(Table2[[#This Row],[Rule number]],6, 1000)), "")</f>
        <v>870</v>
      </c>
    </row>
    <row r="78" spans="1:11" ht="15" x14ac:dyDescent="0.25">
      <c r="A78" s="23" t="s">
        <v>313</v>
      </c>
      <c r="B78" t="s">
        <v>145</v>
      </c>
      <c r="C78" t="s">
        <v>127</v>
      </c>
      <c r="D78" t="s">
        <v>98</v>
      </c>
      <c r="E78" s="8" t="s">
        <v>140</v>
      </c>
      <c r="F78" t="s">
        <v>84</v>
      </c>
      <c r="G78" t="s">
        <v>46</v>
      </c>
      <c r="H78" t="s">
        <v>85</v>
      </c>
      <c r="I78" s="8" t="s">
        <v>126</v>
      </c>
      <c r="K78" s="27">
        <f>IFERROR(INT(MID(Table2[[#This Row],[Rule number]],6, 1000)), "")</f>
        <v>880</v>
      </c>
    </row>
    <row r="79" spans="1:11" ht="15" x14ac:dyDescent="0.25">
      <c r="A79" s="23" t="s">
        <v>314</v>
      </c>
      <c r="B79" t="s">
        <v>145</v>
      </c>
      <c r="C79" t="s">
        <v>46</v>
      </c>
      <c r="D79" t="s">
        <v>85</v>
      </c>
      <c r="E79" s="8" t="s">
        <v>61</v>
      </c>
      <c r="F79" t="s">
        <v>84</v>
      </c>
      <c r="G79" t="s">
        <v>127</v>
      </c>
      <c r="H79" t="s">
        <v>98</v>
      </c>
      <c r="I79" s="8" t="s">
        <v>129</v>
      </c>
      <c r="K79" s="27">
        <f>IFERROR(INT(MID(Table2[[#This Row],[Rule number]],6, 1000)), "")</f>
        <v>890</v>
      </c>
    </row>
    <row r="80" spans="1:11" ht="15" x14ac:dyDescent="0.25">
      <c r="A80" s="23" t="s">
        <v>315</v>
      </c>
      <c r="B80" t="s">
        <v>145</v>
      </c>
      <c r="C80" t="s">
        <v>48</v>
      </c>
      <c r="D80" t="s">
        <v>98</v>
      </c>
      <c r="E80" s="8" t="s">
        <v>132</v>
      </c>
      <c r="F80" t="s">
        <v>84</v>
      </c>
      <c r="G80" t="s">
        <v>100</v>
      </c>
      <c r="H80" t="s">
        <v>85</v>
      </c>
      <c r="I80" s="8" t="s">
        <v>101</v>
      </c>
      <c r="K80" s="27">
        <f>IFERROR(INT(MID(Table2[[#This Row],[Rule number]],6, 1000)), "")</f>
        <v>900</v>
      </c>
    </row>
    <row r="81" spans="1:11" ht="15" x14ac:dyDescent="0.25">
      <c r="A81" s="23" t="s">
        <v>316</v>
      </c>
      <c r="B81" t="s">
        <v>145</v>
      </c>
      <c r="C81" t="s">
        <v>48</v>
      </c>
      <c r="D81" t="s">
        <v>98</v>
      </c>
      <c r="E81" s="8" t="s">
        <v>133</v>
      </c>
      <c r="F81" t="s">
        <v>84</v>
      </c>
      <c r="G81" t="s">
        <v>100</v>
      </c>
      <c r="H81" t="s">
        <v>85</v>
      </c>
      <c r="I81" s="8" t="s">
        <v>102</v>
      </c>
      <c r="K81" s="27">
        <f>IFERROR(INT(MID(Table2[[#This Row],[Rule number]],6, 1000)), "")</f>
        <v>910</v>
      </c>
    </row>
    <row r="82" spans="1:11" ht="15" x14ac:dyDescent="0.25">
      <c r="A82" s="23" t="s">
        <v>317</v>
      </c>
      <c r="B82" t="s">
        <v>145</v>
      </c>
      <c r="C82" t="s">
        <v>17</v>
      </c>
      <c r="D82" t="s">
        <v>98</v>
      </c>
      <c r="E82" s="8" t="s">
        <v>99</v>
      </c>
      <c r="F82" t="s">
        <v>84</v>
      </c>
      <c r="G82" t="s">
        <v>100</v>
      </c>
      <c r="H82" t="s">
        <v>85</v>
      </c>
      <c r="I82" s="8" t="s">
        <v>101</v>
      </c>
      <c r="K82" s="27">
        <f>IFERROR(INT(MID(Table2[[#This Row],[Rule number]],6, 1000)), "")</f>
        <v>920</v>
      </c>
    </row>
    <row r="83" spans="1:11" ht="15" x14ac:dyDescent="0.25">
      <c r="A83" s="23" t="s">
        <v>318</v>
      </c>
      <c r="B83" t="s">
        <v>145</v>
      </c>
      <c r="C83" t="s">
        <v>17</v>
      </c>
      <c r="D83" t="s">
        <v>98</v>
      </c>
      <c r="E83" s="8" t="s">
        <v>143</v>
      </c>
      <c r="F83" t="s">
        <v>84</v>
      </c>
      <c r="G83" t="s">
        <v>100</v>
      </c>
      <c r="H83" t="s">
        <v>85</v>
      </c>
      <c r="I83" s="8" t="s">
        <v>102</v>
      </c>
      <c r="K83" s="27">
        <f>IFERROR(INT(MID(Table2[[#This Row],[Rule number]],6, 1000)), "")</f>
        <v>930</v>
      </c>
    </row>
    <row r="84" spans="1:11" ht="15" x14ac:dyDescent="0.25">
      <c r="A84" s="23" t="s">
        <v>319</v>
      </c>
      <c r="B84" t="s">
        <v>145</v>
      </c>
      <c r="C84" t="s">
        <v>45</v>
      </c>
      <c r="D84" t="s">
        <v>85</v>
      </c>
      <c r="E84" s="8" t="s">
        <v>135</v>
      </c>
      <c r="F84" t="s">
        <v>84</v>
      </c>
      <c r="G84" t="s">
        <v>44</v>
      </c>
      <c r="H84" t="s">
        <v>85</v>
      </c>
      <c r="I84" s="8" t="s">
        <v>136</v>
      </c>
      <c r="K84" s="27">
        <f>IFERROR(INT(MID(Table2[[#This Row],[Rule number]],6, 1000)), "")</f>
        <v>950</v>
      </c>
    </row>
    <row r="85" spans="1:11" ht="15" x14ac:dyDescent="0.25">
      <c r="A85" s="23" t="s">
        <v>320</v>
      </c>
      <c r="B85" t="s">
        <v>145</v>
      </c>
      <c r="C85" t="s">
        <v>46</v>
      </c>
      <c r="D85" t="s">
        <v>98</v>
      </c>
      <c r="E85" s="8" t="s">
        <v>137</v>
      </c>
      <c r="F85" t="s">
        <v>84</v>
      </c>
      <c r="G85" t="s">
        <v>100</v>
      </c>
      <c r="H85" t="s">
        <v>85</v>
      </c>
      <c r="I85" s="8" t="s">
        <v>101</v>
      </c>
      <c r="J85" s="3"/>
      <c r="K85" s="27">
        <f>IFERROR(INT(MID(Table2[[#This Row],[Rule number]],6, 1000)), "")</f>
        <v>960</v>
      </c>
    </row>
    <row r="86" spans="1:11" ht="15" x14ac:dyDescent="0.25">
      <c r="A86" s="23" t="s">
        <v>321</v>
      </c>
      <c r="B86" t="s">
        <v>145</v>
      </c>
      <c r="C86" t="s">
        <v>46</v>
      </c>
      <c r="D86" t="s">
        <v>98</v>
      </c>
      <c r="E86" s="8" t="s">
        <v>138</v>
      </c>
      <c r="F86" t="s">
        <v>84</v>
      </c>
      <c r="G86" t="s">
        <v>100</v>
      </c>
      <c r="H86" t="s">
        <v>85</v>
      </c>
      <c r="I86" s="8" t="s">
        <v>102</v>
      </c>
      <c r="J86" s="3"/>
      <c r="K86" s="27">
        <f>IFERROR(INT(MID(Table2[[#This Row],[Rule number]],6, 1000)), "")</f>
        <v>970</v>
      </c>
    </row>
    <row r="87" spans="1:11" ht="15" x14ac:dyDescent="0.25">
      <c r="A87" s="23" t="s">
        <v>322</v>
      </c>
      <c r="B87" t="s">
        <v>145</v>
      </c>
      <c r="C87" t="s">
        <v>50</v>
      </c>
      <c r="D87" t="s">
        <v>85</v>
      </c>
      <c r="E87" s="8" t="s">
        <v>142</v>
      </c>
      <c r="F87" t="s">
        <v>84</v>
      </c>
      <c r="G87" t="s">
        <v>100</v>
      </c>
      <c r="H87" t="s">
        <v>85</v>
      </c>
      <c r="I87" s="8" t="s">
        <v>102</v>
      </c>
      <c r="K87" s="27">
        <f>IFERROR(INT(MID(Table2[[#This Row],[Rule number]],6, 1000)), "")</f>
        <v>980</v>
      </c>
    </row>
    <row r="88" spans="1:11" ht="15" x14ac:dyDescent="0.25">
      <c r="A88" s="23" t="s">
        <v>323</v>
      </c>
      <c r="B88" t="s">
        <v>146</v>
      </c>
      <c r="C88" t="s">
        <v>118</v>
      </c>
      <c r="D88" t="s">
        <v>85</v>
      </c>
      <c r="E88" s="8" t="s">
        <v>119</v>
      </c>
      <c r="F88" t="s">
        <v>84</v>
      </c>
      <c r="G88" t="s">
        <v>120</v>
      </c>
      <c r="H88" t="s">
        <v>85</v>
      </c>
      <c r="I88" s="8" t="s">
        <v>121</v>
      </c>
      <c r="K88" s="27">
        <f>IFERROR(INT(MID(Table2[[#This Row],[Rule number]],6, 1000)), "")</f>
        <v>990</v>
      </c>
    </row>
    <row r="89" spans="1:11" ht="15" x14ac:dyDescent="0.25">
      <c r="A89" s="23" t="s">
        <v>324</v>
      </c>
      <c r="B89" t="s">
        <v>146</v>
      </c>
      <c r="C89" t="s">
        <v>118</v>
      </c>
      <c r="D89" t="s">
        <v>85</v>
      </c>
      <c r="E89" s="8" t="s">
        <v>122</v>
      </c>
      <c r="F89" t="s">
        <v>84</v>
      </c>
      <c r="G89" t="s">
        <v>123</v>
      </c>
      <c r="H89" t="s">
        <v>85</v>
      </c>
      <c r="I89" s="8" t="s">
        <v>121</v>
      </c>
      <c r="K89" s="27">
        <f>IFERROR(INT(MID(Table2[[#This Row],[Rule number]],6, 1000)), "")</f>
        <v>1000</v>
      </c>
    </row>
    <row r="90" spans="1:11" ht="15" x14ac:dyDescent="0.25">
      <c r="A90" s="23" t="s">
        <v>325</v>
      </c>
      <c r="B90" t="s">
        <v>146</v>
      </c>
      <c r="C90" t="s">
        <v>147</v>
      </c>
      <c r="D90" t="s">
        <v>85</v>
      </c>
      <c r="E90" s="7" t="s">
        <v>148</v>
      </c>
      <c r="F90" t="s">
        <v>84</v>
      </c>
      <c r="G90" t="s">
        <v>118</v>
      </c>
      <c r="H90" t="s">
        <v>85</v>
      </c>
      <c r="I90" s="7" t="s">
        <v>119</v>
      </c>
      <c r="K90" s="27">
        <f>IFERROR(INT(MID(Table2[[#This Row],[Rule number]],6, 1000)), "")</f>
        <v>1010</v>
      </c>
    </row>
    <row r="91" spans="1:11" ht="15" x14ac:dyDescent="0.25">
      <c r="A91" s="23" t="s">
        <v>355</v>
      </c>
      <c r="B91" t="s">
        <v>186</v>
      </c>
      <c r="C91" t="s">
        <v>118</v>
      </c>
      <c r="D91" t="s">
        <v>85</v>
      </c>
      <c r="E91" s="8" t="s">
        <v>119</v>
      </c>
      <c r="F91" t="s">
        <v>84</v>
      </c>
      <c r="G91" t="s">
        <v>120</v>
      </c>
      <c r="H91" t="s">
        <v>85</v>
      </c>
      <c r="I91" s="8" t="s">
        <v>121</v>
      </c>
      <c r="K91" s="27">
        <f>IFERROR(INT(MID(Table2[[#This Row],[Rule number]],6, 1000)), "")</f>
        <v>1190</v>
      </c>
    </row>
    <row r="92" spans="1:11" ht="15" x14ac:dyDescent="0.25">
      <c r="A92" s="23" t="s">
        <v>356</v>
      </c>
      <c r="B92" t="s">
        <v>186</v>
      </c>
      <c r="C92" t="s">
        <v>118</v>
      </c>
      <c r="D92" t="s">
        <v>85</v>
      </c>
      <c r="E92" s="8" t="s">
        <v>122</v>
      </c>
      <c r="F92" t="s">
        <v>84</v>
      </c>
      <c r="G92" t="s">
        <v>123</v>
      </c>
      <c r="H92" t="s">
        <v>85</v>
      </c>
      <c r="I92" s="8" t="s">
        <v>121</v>
      </c>
      <c r="K92" s="27">
        <f>IFERROR(INT(MID(Table2[[#This Row],[Rule number]],6, 1000)), "")</f>
        <v>1200</v>
      </c>
    </row>
    <row r="93" spans="1:11" ht="15" x14ac:dyDescent="0.25">
      <c r="A93" s="23" t="s">
        <v>357</v>
      </c>
      <c r="B93" t="s">
        <v>186</v>
      </c>
      <c r="C93" t="s">
        <v>147</v>
      </c>
      <c r="D93" t="s">
        <v>98</v>
      </c>
      <c r="E93" s="7" t="s">
        <v>360</v>
      </c>
      <c r="F93" t="s">
        <v>84</v>
      </c>
      <c r="G93" t="s">
        <v>118</v>
      </c>
      <c r="H93" t="s">
        <v>85</v>
      </c>
      <c r="I93" s="7" t="s">
        <v>119</v>
      </c>
      <c r="K93" s="27">
        <f>IFERROR(INT(MID(Table2[[#This Row],[Rule number]],6, 1000)), "")</f>
        <v>1210</v>
      </c>
    </row>
    <row r="94" spans="1:11" ht="15.75" customHeight="1" x14ac:dyDescent="0.25">
      <c r="A94" s="23" t="s">
        <v>358</v>
      </c>
      <c r="B94" t="s">
        <v>186</v>
      </c>
      <c r="C94" t="s">
        <v>147</v>
      </c>
      <c r="D94" t="s">
        <v>85</v>
      </c>
      <c r="E94" s="7" t="s">
        <v>361</v>
      </c>
      <c r="F94" t="s">
        <v>84</v>
      </c>
      <c r="G94" t="s">
        <v>118</v>
      </c>
      <c r="H94" t="s">
        <v>85</v>
      </c>
      <c r="I94" s="7" t="s">
        <v>122</v>
      </c>
      <c r="K94" s="27">
        <f>IFERROR(INT(MID(Table2[[#This Row],[Rule number]],6, 1000)), "")</f>
        <v>1220</v>
      </c>
    </row>
    <row r="95" spans="1:11" ht="15" x14ac:dyDescent="0.25">
      <c r="A95" s="23" t="s">
        <v>326</v>
      </c>
      <c r="B95" t="s">
        <v>149</v>
      </c>
      <c r="C95" t="s">
        <v>127</v>
      </c>
      <c r="D95" t="s">
        <v>98</v>
      </c>
      <c r="E95" s="7" t="s">
        <v>181</v>
      </c>
      <c r="F95" t="s">
        <v>84</v>
      </c>
      <c r="G95" s="3" t="s">
        <v>123</v>
      </c>
      <c r="H95" t="s">
        <v>85</v>
      </c>
      <c r="I95" s="8" t="s">
        <v>121</v>
      </c>
      <c r="J95" s="3"/>
      <c r="K95" s="27">
        <f>IFERROR(INT(MID(Table2[[#This Row],[Rule number]],6, 1000)), "")</f>
        <v>1020</v>
      </c>
    </row>
    <row r="96" spans="1:11" ht="15" x14ac:dyDescent="0.25">
      <c r="A96" s="23" t="s">
        <v>327</v>
      </c>
      <c r="B96" t="s">
        <v>149</v>
      </c>
      <c r="C96" t="s">
        <v>127</v>
      </c>
      <c r="D96" t="s">
        <v>98</v>
      </c>
      <c r="E96" s="7" t="s">
        <v>182</v>
      </c>
      <c r="F96" t="s">
        <v>84</v>
      </c>
      <c r="G96" t="s">
        <v>120</v>
      </c>
      <c r="H96" t="s">
        <v>85</v>
      </c>
      <c r="I96" s="8" t="s">
        <v>121</v>
      </c>
      <c r="J96" s="3"/>
      <c r="K96" s="27">
        <f>IFERROR(INT(MID(Table2[[#This Row],[Rule number]],6, 1000)), "")</f>
        <v>1030</v>
      </c>
    </row>
    <row r="97" spans="1:11" ht="15" x14ac:dyDescent="0.25">
      <c r="A97" s="23" t="s">
        <v>328</v>
      </c>
      <c r="B97" t="s">
        <v>151</v>
      </c>
      <c r="C97" t="s">
        <v>17</v>
      </c>
      <c r="D97" t="s">
        <v>98</v>
      </c>
      <c r="E97" s="8" t="s">
        <v>99</v>
      </c>
      <c r="F97" t="s">
        <v>84</v>
      </c>
      <c r="G97" t="s">
        <v>100</v>
      </c>
      <c r="H97" t="s">
        <v>85</v>
      </c>
      <c r="I97" s="8" t="s">
        <v>101</v>
      </c>
      <c r="K97" s="27">
        <f>IFERROR(INT(MID(Table2[[#This Row],[Rule number]],6, 1000)), "")</f>
        <v>1040</v>
      </c>
    </row>
    <row r="98" spans="1:11" ht="15" x14ac:dyDescent="0.25">
      <c r="A98" s="23" t="s">
        <v>329</v>
      </c>
      <c r="B98" t="s">
        <v>151</v>
      </c>
      <c r="C98" t="s">
        <v>17</v>
      </c>
      <c r="D98" t="s">
        <v>98</v>
      </c>
      <c r="E98" s="7" t="s">
        <v>150</v>
      </c>
      <c r="F98" t="s">
        <v>84</v>
      </c>
      <c r="G98" t="s">
        <v>100</v>
      </c>
      <c r="H98" t="s">
        <v>85</v>
      </c>
      <c r="I98" s="8" t="s">
        <v>102</v>
      </c>
      <c r="K98" s="27">
        <f>IFERROR(INT(MID(Table2[[#This Row],[Rule number]],6, 1000)), "")</f>
        <v>1050</v>
      </c>
    </row>
    <row r="99" spans="1:11" ht="15" x14ac:dyDescent="0.25">
      <c r="A99" s="23" t="s">
        <v>330</v>
      </c>
      <c r="B99" t="s">
        <v>152</v>
      </c>
      <c r="C99" t="s">
        <v>17</v>
      </c>
      <c r="D99" t="s">
        <v>98</v>
      </c>
      <c r="E99" s="8" t="s">
        <v>99</v>
      </c>
      <c r="F99" t="s">
        <v>84</v>
      </c>
      <c r="G99" t="s">
        <v>100</v>
      </c>
      <c r="H99" t="s">
        <v>85</v>
      </c>
      <c r="I99" s="8" t="s">
        <v>101</v>
      </c>
      <c r="K99" s="27">
        <f>IFERROR(INT(MID(Table2[[#This Row],[Rule number]],6, 1000)), "")</f>
        <v>1060</v>
      </c>
    </row>
    <row r="100" spans="1:11" ht="15" x14ac:dyDescent="0.25">
      <c r="A100" s="23" t="s">
        <v>331</v>
      </c>
      <c r="B100" t="s">
        <v>152</v>
      </c>
      <c r="C100" t="s">
        <v>17</v>
      </c>
      <c r="D100" t="s">
        <v>98</v>
      </c>
      <c r="E100" s="8" t="s">
        <v>150</v>
      </c>
      <c r="F100" t="s">
        <v>84</v>
      </c>
      <c r="G100" t="s">
        <v>100</v>
      </c>
      <c r="H100" t="s">
        <v>85</v>
      </c>
      <c r="I100" s="8" t="s">
        <v>102</v>
      </c>
      <c r="K100" s="27">
        <f>IFERROR(INT(MID(Table2[[#This Row],[Rule number]],6, 1000)), "")</f>
        <v>1070</v>
      </c>
    </row>
    <row r="101" spans="1:11" ht="15" x14ac:dyDescent="0.25">
      <c r="A101" s="23" t="s">
        <v>332</v>
      </c>
      <c r="B101" t="s">
        <v>152</v>
      </c>
      <c r="C101" t="s">
        <v>50</v>
      </c>
      <c r="D101" t="s">
        <v>85</v>
      </c>
      <c r="E101" s="7" t="s">
        <v>142</v>
      </c>
      <c r="F101" t="s">
        <v>84</v>
      </c>
      <c r="G101" t="s">
        <v>100</v>
      </c>
      <c r="H101" t="s">
        <v>85</v>
      </c>
      <c r="I101" s="8" t="s">
        <v>102</v>
      </c>
      <c r="K101" s="27">
        <f>IFERROR(INT(MID(Table2[[#This Row],[Rule number]],6, 1000)), "")</f>
        <v>1080</v>
      </c>
    </row>
    <row r="102" spans="1:11" ht="15" x14ac:dyDescent="0.25">
      <c r="A102" s="23" t="s">
        <v>333</v>
      </c>
      <c r="B102" t="s">
        <v>153</v>
      </c>
      <c r="C102" t="s">
        <v>54</v>
      </c>
      <c r="D102" t="s">
        <v>85</v>
      </c>
      <c r="E102" s="7" t="s">
        <v>154</v>
      </c>
      <c r="F102" t="s">
        <v>84</v>
      </c>
      <c r="G102" t="s">
        <v>44</v>
      </c>
      <c r="H102" t="s">
        <v>98</v>
      </c>
      <c r="I102" s="7" t="s">
        <v>155</v>
      </c>
      <c r="J102" s="3"/>
      <c r="K102" s="27">
        <f>IFERROR(INT(MID(Table2[[#This Row],[Rule number]],6, 1000)), "")</f>
        <v>1090</v>
      </c>
    </row>
    <row r="103" spans="1:11" ht="15" x14ac:dyDescent="0.25">
      <c r="A103" s="23" t="s">
        <v>334</v>
      </c>
      <c r="B103" t="s">
        <v>156</v>
      </c>
      <c r="C103" t="s">
        <v>54</v>
      </c>
      <c r="D103" t="s">
        <v>85</v>
      </c>
      <c r="E103" s="8" t="s">
        <v>154</v>
      </c>
      <c r="F103" t="s">
        <v>84</v>
      </c>
      <c r="G103" t="s">
        <v>44</v>
      </c>
      <c r="H103" t="s">
        <v>98</v>
      </c>
      <c r="I103" s="8" t="s">
        <v>155</v>
      </c>
      <c r="J103" s="3"/>
      <c r="K103" s="27">
        <f>IFERROR(INT(MID(Table2[[#This Row],[Rule number]],6, 1000)), "")</f>
        <v>1100</v>
      </c>
    </row>
    <row r="104" spans="1:11" ht="15" x14ac:dyDescent="0.25">
      <c r="A104" s="23" t="s">
        <v>335</v>
      </c>
      <c r="B104" t="s">
        <v>168</v>
      </c>
      <c r="C104" t="s">
        <v>169</v>
      </c>
      <c r="D104" t="s">
        <v>85</v>
      </c>
      <c r="E104" s="7" t="s">
        <v>170</v>
      </c>
      <c r="F104" t="s">
        <v>84</v>
      </c>
      <c r="G104" t="s">
        <v>171</v>
      </c>
      <c r="H104" t="s">
        <v>85</v>
      </c>
      <c r="I104" s="7" t="s">
        <v>121</v>
      </c>
      <c r="K104" s="27">
        <f>IFERROR(INT(MID(Table2[[#This Row],[Rule number]],6, 1000)), "")</f>
        <v>1110</v>
      </c>
    </row>
    <row r="105" spans="1:11" ht="15" x14ac:dyDescent="0.25">
      <c r="A105" s="23" t="s">
        <v>336</v>
      </c>
      <c r="B105" t="s">
        <v>168</v>
      </c>
      <c r="C105" t="s">
        <v>169</v>
      </c>
      <c r="D105" t="s">
        <v>85</v>
      </c>
      <c r="E105" s="7" t="s">
        <v>172</v>
      </c>
      <c r="F105" t="s">
        <v>84</v>
      </c>
      <c r="G105" t="s">
        <v>173</v>
      </c>
      <c r="H105" t="s">
        <v>85</v>
      </c>
      <c r="I105" s="7" t="s">
        <v>121</v>
      </c>
      <c r="K105" s="27">
        <f>IFERROR(INT(MID(Table2[[#This Row],[Rule number]],6, 1000)), "")</f>
        <v>1120</v>
      </c>
    </row>
    <row r="106" spans="1:11" ht="15" x14ac:dyDescent="0.25">
      <c r="A106" s="23" t="s">
        <v>337</v>
      </c>
      <c r="B106" t="s">
        <v>0</v>
      </c>
      <c r="C106" t="s">
        <v>48</v>
      </c>
      <c r="D106" t="s">
        <v>98</v>
      </c>
      <c r="E106" s="20" t="s">
        <v>212</v>
      </c>
      <c r="F106" t="s">
        <v>84</v>
      </c>
      <c r="G106" t="s">
        <v>100</v>
      </c>
      <c r="H106" t="s">
        <v>85</v>
      </c>
      <c r="I106" s="20" t="s">
        <v>102</v>
      </c>
      <c r="K106" s="27">
        <f>IFERROR(INT(MID(Table2[[#This Row],[Rule number]],6, 1000)), "")</f>
        <v>1130</v>
      </c>
    </row>
    <row r="107" spans="1:11" ht="15" x14ac:dyDescent="0.25">
      <c r="A107" s="23" t="s">
        <v>338</v>
      </c>
      <c r="B107" t="s">
        <v>0</v>
      </c>
      <c r="C107" t="s">
        <v>48</v>
      </c>
      <c r="D107" t="s">
        <v>98</v>
      </c>
      <c r="E107" s="20" t="s">
        <v>211</v>
      </c>
      <c r="F107" t="s">
        <v>84</v>
      </c>
      <c r="G107" t="s">
        <v>100</v>
      </c>
      <c r="H107" t="s">
        <v>85</v>
      </c>
      <c r="I107" s="20" t="s">
        <v>101</v>
      </c>
      <c r="K107" s="27">
        <f>IFERROR(INT(MID(Table2[[#This Row],[Rule number]],6, 1000)), "")</f>
        <v>1140</v>
      </c>
    </row>
    <row r="108" spans="1:11" ht="15" x14ac:dyDescent="0.25">
      <c r="A108" s="23" t="s">
        <v>339</v>
      </c>
      <c r="B108" t="s">
        <v>107</v>
      </c>
      <c r="C108" t="s">
        <v>48</v>
      </c>
      <c r="D108" t="s">
        <v>98</v>
      </c>
      <c r="E108" s="20" t="s">
        <v>212</v>
      </c>
      <c r="F108" t="s">
        <v>84</v>
      </c>
      <c r="G108" t="s">
        <v>100</v>
      </c>
      <c r="H108" t="s">
        <v>85</v>
      </c>
      <c r="I108" s="20" t="s">
        <v>102</v>
      </c>
      <c r="K108" s="27">
        <f>IFERROR(INT(MID(Table2[[#This Row],[Rule number]],6, 1000)), "")</f>
        <v>1150</v>
      </c>
    </row>
    <row r="109" spans="1:11" ht="15" x14ac:dyDescent="0.25">
      <c r="A109" s="23" t="s">
        <v>340</v>
      </c>
      <c r="B109" t="s">
        <v>107</v>
      </c>
      <c r="C109" t="s">
        <v>48</v>
      </c>
      <c r="D109" t="s">
        <v>98</v>
      </c>
      <c r="E109" s="20" t="s">
        <v>211</v>
      </c>
      <c r="F109" t="s">
        <v>84</v>
      </c>
      <c r="G109" t="s">
        <v>100</v>
      </c>
      <c r="H109" t="s">
        <v>85</v>
      </c>
      <c r="I109" s="20" t="s">
        <v>101</v>
      </c>
      <c r="K109" s="27">
        <f>IFERROR(INT(MID(Table2[[#This Row],[Rule number]],6, 1000)), "")</f>
        <v>1160</v>
      </c>
    </row>
    <row r="110" spans="1:11" ht="15" x14ac:dyDescent="0.25">
      <c r="A110" s="23" t="s">
        <v>349</v>
      </c>
      <c r="B110" t="s">
        <v>153</v>
      </c>
      <c r="C110" t="s">
        <v>45</v>
      </c>
      <c r="D110" t="s">
        <v>85</v>
      </c>
      <c r="E110" s="7" t="s">
        <v>135</v>
      </c>
      <c r="F110" t="s">
        <v>84</v>
      </c>
      <c r="G110" t="s">
        <v>44</v>
      </c>
      <c r="H110" t="s">
        <v>85</v>
      </c>
      <c r="I110" s="7" t="s">
        <v>136</v>
      </c>
      <c r="K110" s="27">
        <f>IFERROR(INT(MID(Table2[[#This Row],[Rule number]],6, 1000)), "")</f>
        <v>1170</v>
      </c>
    </row>
    <row r="111" spans="1:11" ht="15" x14ac:dyDescent="0.25">
      <c r="A111" s="23" t="s">
        <v>350</v>
      </c>
      <c r="B111" t="s">
        <v>156</v>
      </c>
      <c r="C111" t="s">
        <v>45</v>
      </c>
      <c r="D111" t="s">
        <v>85</v>
      </c>
      <c r="E111" s="7" t="s">
        <v>135</v>
      </c>
      <c r="F111" t="s">
        <v>84</v>
      </c>
      <c r="G111" t="s">
        <v>44</v>
      </c>
      <c r="H111" t="s">
        <v>85</v>
      </c>
      <c r="I111" s="7" t="s">
        <v>136</v>
      </c>
      <c r="K111" s="27">
        <f>IFERROR(INT(MID(Table2[[#This Row],[Rule number]],6, 1000)), "")</f>
        <v>1180</v>
      </c>
    </row>
  </sheetData>
  <pageMargins left="0.7" right="0.7" top="0.75" bottom="0.75" header="0.3" footer="0.3"/>
  <pageSetup paperSize="9"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11"/>
  <sheetViews>
    <sheetView zoomScale="115" zoomScaleNormal="115" workbookViewId="0">
      <selection activeCell="A4" sqref="A4"/>
    </sheetView>
  </sheetViews>
  <sheetFormatPr defaultRowHeight="14.25" x14ac:dyDescent="0.2"/>
  <cols>
    <col min="1" max="1" width="14.625" customWidth="1"/>
    <col min="2" max="2" width="8" customWidth="1"/>
    <col min="3" max="3" width="19.875" customWidth="1"/>
    <col min="4" max="4" width="10.875" customWidth="1"/>
    <col min="5" max="5" width="11.75" customWidth="1"/>
    <col min="6" max="6" width="22.875" customWidth="1"/>
    <col min="7" max="7" width="65.75" bestFit="1" customWidth="1"/>
    <col min="8" max="8" width="12.375" bestFit="1" customWidth="1"/>
    <col min="9" max="9" width="28.625" bestFit="1" customWidth="1"/>
    <col min="10" max="10" width="26.5" bestFit="1" customWidth="1"/>
  </cols>
  <sheetData>
    <row r="1" spans="1:7" x14ac:dyDescent="0.2">
      <c r="A1" t="s">
        <v>86</v>
      </c>
      <c r="B1" t="s">
        <v>83</v>
      </c>
      <c r="C1" t="s">
        <v>158</v>
      </c>
      <c r="D1" t="s">
        <v>159</v>
      </c>
      <c r="E1" t="s">
        <v>160</v>
      </c>
      <c r="F1" t="s">
        <v>161</v>
      </c>
      <c r="G1" t="s">
        <v>105</v>
      </c>
    </row>
    <row r="2" spans="1:7" ht="15" x14ac:dyDescent="0.25">
      <c r="A2" s="6" t="s">
        <v>384</v>
      </c>
      <c r="B2" t="s">
        <v>153</v>
      </c>
      <c r="C2" t="s">
        <v>44</v>
      </c>
      <c r="D2" s="8" t="s">
        <v>162</v>
      </c>
      <c r="E2" t="s">
        <v>157</v>
      </c>
      <c r="F2" s="7" t="s">
        <v>163</v>
      </c>
    </row>
    <row r="3" spans="1:7" ht="15" x14ac:dyDescent="0.25">
      <c r="A3" s="6" t="s">
        <v>385</v>
      </c>
      <c r="B3" t="s">
        <v>156</v>
      </c>
      <c r="C3" t="s">
        <v>44</v>
      </c>
      <c r="D3" s="8" t="s">
        <v>162</v>
      </c>
      <c r="E3" t="s">
        <v>157</v>
      </c>
      <c r="F3" s="7" t="s">
        <v>163</v>
      </c>
    </row>
    <row r="4" spans="1:7" ht="15" x14ac:dyDescent="0.25">
      <c r="A4" s="6" t="s">
        <v>376</v>
      </c>
      <c r="B4" t="s">
        <v>164</v>
      </c>
      <c r="C4" t="s">
        <v>46</v>
      </c>
      <c r="D4" s="28" t="s">
        <v>165</v>
      </c>
      <c r="E4" t="s">
        <v>157</v>
      </c>
      <c r="F4" s="28" t="s">
        <v>368</v>
      </c>
    </row>
    <row r="5" spans="1:7" ht="15" x14ac:dyDescent="0.25">
      <c r="A5" s="6" t="s">
        <v>377</v>
      </c>
      <c r="B5" t="s">
        <v>164</v>
      </c>
      <c r="C5" t="s">
        <v>46</v>
      </c>
      <c r="D5" s="28" t="s">
        <v>165</v>
      </c>
      <c r="E5" t="s">
        <v>157</v>
      </c>
      <c r="F5" s="28" t="s">
        <v>369</v>
      </c>
    </row>
    <row r="6" spans="1:7" ht="15" x14ac:dyDescent="0.25">
      <c r="A6" s="6" t="s">
        <v>378</v>
      </c>
      <c r="B6" t="s">
        <v>164</v>
      </c>
      <c r="C6" t="s">
        <v>46</v>
      </c>
      <c r="D6" s="28" t="s">
        <v>165</v>
      </c>
      <c r="E6" t="s">
        <v>157</v>
      </c>
      <c r="F6" s="28" t="s">
        <v>370</v>
      </c>
    </row>
    <row r="7" spans="1:7" ht="15" x14ac:dyDescent="0.25">
      <c r="A7" s="6" t="s">
        <v>379</v>
      </c>
      <c r="B7" t="s">
        <v>164</v>
      </c>
      <c r="C7" t="s">
        <v>46</v>
      </c>
      <c r="D7" s="28" t="s">
        <v>165</v>
      </c>
      <c r="E7" t="s">
        <v>157</v>
      </c>
      <c r="F7" s="28" t="s">
        <v>371</v>
      </c>
    </row>
    <row r="8" spans="1:7" ht="15" x14ac:dyDescent="0.25">
      <c r="A8" s="6" t="s">
        <v>380</v>
      </c>
      <c r="B8" t="s">
        <v>164</v>
      </c>
      <c r="C8" t="s">
        <v>46</v>
      </c>
      <c r="D8" s="28" t="s">
        <v>166</v>
      </c>
      <c r="E8" t="s">
        <v>157</v>
      </c>
      <c r="F8" s="28" t="s">
        <v>372</v>
      </c>
    </row>
    <row r="9" spans="1:7" ht="15" x14ac:dyDescent="0.25">
      <c r="A9" s="6" t="s">
        <v>381</v>
      </c>
      <c r="B9" t="s">
        <v>164</v>
      </c>
      <c r="C9" t="s">
        <v>46</v>
      </c>
      <c r="D9" s="28" t="s">
        <v>166</v>
      </c>
      <c r="E9" t="s">
        <v>157</v>
      </c>
      <c r="F9" s="28" t="s">
        <v>373</v>
      </c>
    </row>
    <row r="10" spans="1:7" ht="15" x14ac:dyDescent="0.25">
      <c r="A10" s="6" t="s">
        <v>382</v>
      </c>
      <c r="B10" t="s">
        <v>164</v>
      </c>
      <c r="C10" t="s">
        <v>46</v>
      </c>
      <c r="D10" s="28" t="s">
        <v>167</v>
      </c>
      <c r="E10" t="s">
        <v>157</v>
      </c>
      <c r="F10" s="28" t="s">
        <v>374</v>
      </c>
    </row>
    <row r="11" spans="1:7" ht="15" x14ac:dyDescent="0.25">
      <c r="A11" s="6" t="s">
        <v>383</v>
      </c>
      <c r="B11" t="s">
        <v>164</v>
      </c>
      <c r="C11" t="s">
        <v>46</v>
      </c>
      <c r="D11" s="28" t="s">
        <v>167</v>
      </c>
      <c r="E11" t="s">
        <v>157</v>
      </c>
      <c r="F11" s="28" t="s">
        <v>375</v>
      </c>
    </row>
  </sheetData>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6"/>
  <sheetViews>
    <sheetView workbookViewId="0"/>
  </sheetViews>
  <sheetFormatPr defaultRowHeight="14.25" x14ac:dyDescent="0.2"/>
  <cols>
    <col min="1" max="1" width="22" customWidth="1"/>
    <col min="2" max="2" width="18.625" customWidth="1"/>
    <col min="3" max="3" width="19.25" customWidth="1"/>
    <col min="4" max="4" width="16" customWidth="1"/>
    <col min="5" max="5" width="13" customWidth="1"/>
    <col min="6" max="6" width="11.625" customWidth="1"/>
    <col min="7" max="7" width="16.375" bestFit="1" customWidth="1"/>
    <col min="8" max="8" width="53.75" bestFit="1" customWidth="1"/>
  </cols>
  <sheetData>
    <row r="1" spans="1:3" x14ac:dyDescent="0.2">
      <c r="A1" t="s">
        <v>86</v>
      </c>
      <c r="B1" t="s">
        <v>187</v>
      </c>
      <c r="C1" t="s">
        <v>188</v>
      </c>
    </row>
    <row r="2" spans="1:3" x14ac:dyDescent="0.2">
      <c r="A2" s="6" t="str">
        <f t="shared" ref="A2:A8" si="0">"INTER_" &amp; ROW(A1) * 10</f>
        <v>INTER_10</v>
      </c>
      <c r="B2" t="s">
        <v>0</v>
      </c>
      <c r="C2" t="s">
        <v>107</v>
      </c>
    </row>
    <row r="3" spans="1:3" x14ac:dyDescent="0.2">
      <c r="A3" t="str">
        <f t="shared" si="0"/>
        <v>INTER_20</v>
      </c>
      <c r="B3" t="s">
        <v>110</v>
      </c>
      <c r="C3" t="s">
        <v>111</v>
      </c>
    </row>
    <row r="4" spans="1:3" x14ac:dyDescent="0.2">
      <c r="A4" t="str">
        <f t="shared" si="0"/>
        <v>INTER_30</v>
      </c>
      <c r="B4" t="s">
        <v>1</v>
      </c>
      <c r="C4" t="s">
        <v>141</v>
      </c>
    </row>
    <row r="5" spans="1:3" x14ac:dyDescent="0.2">
      <c r="A5" t="str">
        <f t="shared" si="0"/>
        <v>INTER_40</v>
      </c>
      <c r="B5" t="s">
        <v>144</v>
      </c>
      <c r="C5" t="s">
        <v>145</v>
      </c>
    </row>
    <row r="6" spans="1:3" x14ac:dyDescent="0.2">
      <c r="A6" t="str">
        <f t="shared" si="0"/>
        <v>INTER_50</v>
      </c>
      <c r="B6" t="s">
        <v>146</v>
      </c>
      <c r="C6" t="s">
        <v>186</v>
      </c>
    </row>
    <row r="7" spans="1:3" x14ac:dyDescent="0.2">
      <c r="A7" t="str">
        <f t="shared" si="0"/>
        <v>INTER_60</v>
      </c>
      <c r="B7" t="s">
        <v>151</v>
      </c>
      <c r="C7" t="s">
        <v>152</v>
      </c>
    </row>
    <row r="8" spans="1:3" x14ac:dyDescent="0.2">
      <c r="A8" t="str">
        <f t="shared" si="0"/>
        <v>INTER_70</v>
      </c>
      <c r="B8" t="s">
        <v>184</v>
      </c>
      <c r="C8" t="s">
        <v>185</v>
      </c>
    </row>
    <row r="11" spans="1:3" x14ac:dyDescent="0.2">
      <c r="A11" t="s">
        <v>208</v>
      </c>
    </row>
    <row r="12" spans="1:3" x14ac:dyDescent="0.2">
      <c r="A12" t="s">
        <v>189</v>
      </c>
    </row>
    <row r="14" spans="1:3" ht="23.25" x14ac:dyDescent="0.35">
      <c r="A14" s="19" t="s">
        <v>190</v>
      </c>
    </row>
    <row r="15" spans="1:3" ht="23.25" x14ac:dyDescent="0.35">
      <c r="A15" s="19" t="s">
        <v>203</v>
      </c>
    </row>
    <row r="16" spans="1:3" ht="23.25" x14ac:dyDescent="0.35">
      <c r="A16" s="19" t="s">
        <v>204</v>
      </c>
    </row>
    <row r="18" spans="1:8" ht="15" x14ac:dyDescent="0.25">
      <c r="A18" s="14" t="s">
        <v>184</v>
      </c>
      <c r="B18" s="15"/>
      <c r="C18" s="15"/>
      <c r="D18" s="15"/>
      <c r="E18" s="15"/>
      <c r="F18" s="15"/>
      <c r="G18" s="15"/>
      <c r="H18" s="16"/>
    </row>
    <row r="19" spans="1:8" ht="15" x14ac:dyDescent="0.25">
      <c r="A19" s="14" t="s">
        <v>191</v>
      </c>
      <c r="B19" s="14" t="s">
        <v>49</v>
      </c>
      <c r="C19" s="14" t="s">
        <v>17</v>
      </c>
      <c r="D19" s="14" t="s">
        <v>173</v>
      </c>
      <c r="E19" s="14" t="s">
        <v>53</v>
      </c>
      <c r="F19" s="14" t="s">
        <v>54</v>
      </c>
      <c r="G19" s="14" t="s">
        <v>196</v>
      </c>
      <c r="H19" s="17" t="s">
        <v>105</v>
      </c>
    </row>
    <row r="20" spans="1:8" x14ac:dyDescent="0.2">
      <c r="A20" s="13" t="s">
        <v>192</v>
      </c>
      <c r="B20" s="13" t="s">
        <v>102</v>
      </c>
      <c r="C20" s="13" t="s">
        <v>193</v>
      </c>
      <c r="D20" s="13" t="s">
        <v>194</v>
      </c>
      <c r="E20" s="13" t="s">
        <v>91</v>
      </c>
      <c r="F20" s="13" t="s">
        <v>195</v>
      </c>
      <c r="G20" s="13">
        <v>4</v>
      </c>
      <c r="H20" s="16" t="s">
        <v>200</v>
      </c>
    </row>
    <row r="21" spans="1:8" x14ac:dyDescent="0.2">
      <c r="A21" t="s">
        <v>192</v>
      </c>
      <c r="B21" t="s">
        <v>102</v>
      </c>
      <c r="C21" t="s">
        <v>193</v>
      </c>
      <c r="D21" t="s">
        <v>194</v>
      </c>
      <c r="E21" t="s">
        <v>91</v>
      </c>
      <c r="F21" t="s">
        <v>199</v>
      </c>
      <c r="G21">
        <v>457.4</v>
      </c>
      <c r="H21" s="16" t="s">
        <v>200</v>
      </c>
    </row>
    <row r="22" spans="1:8" x14ac:dyDescent="0.2">
      <c r="A22" t="s">
        <v>192</v>
      </c>
      <c r="B22" t="s">
        <v>102</v>
      </c>
      <c r="C22" t="s">
        <v>197</v>
      </c>
      <c r="D22" t="s">
        <v>198</v>
      </c>
      <c r="E22" t="s">
        <v>91</v>
      </c>
      <c r="F22" t="s">
        <v>195</v>
      </c>
      <c r="G22">
        <v>20</v>
      </c>
      <c r="H22" s="16" t="s">
        <v>207</v>
      </c>
    </row>
    <row r="23" spans="1:8" x14ac:dyDescent="0.2">
      <c r="A23" t="s">
        <v>192</v>
      </c>
      <c r="B23" t="s">
        <v>102</v>
      </c>
      <c r="C23" t="s">
        <v>197</v>
      </c>
      <c r="D23" t="s">
        <v>198</v>
      </c>
      <c r="E23" t="s">
        <v>91</v>
      </c>
      <c r="F23" t="s">
        <v>199</v>
      </c>
      <c r="G23">
        <v>150.69999999999999</v>
      </c>
      <c r="H23" s="16" t="s">
        <v>207</v>
      </c>
    </row>
    <row r="24" spans="1:8" x14ac:dyDescent="0.2">
      <c r="A24" t="s">
        <v>192</v>
      </c>
      <c r="B24" t="s">
        <v>101</v>
      </c>
      <c r="C24" t="s">
        <v>193</v>
      </c>
      <c r="D24" t="s">
        <v>201</v>
      </c>
      <c r="E24" t="s">
        <v>91</v>
      </c>
      <c r="F24" t="s">
        <v>195</v>
      </c>
      <c r="G24">
        <v>20</v>
      </c>
      <c r="H24" s="18" t="s">
        <v>202</v>
      </c>
    </row>
    <row r="25" spans="1:8" x14ac:dyDescent="0.2">
      <c r="A25" t="s">
        <v>192</v>
      </c>
      <c r="B25" t="s">
        <v>101</v>
      </c>
      <c r="C25" t="s">
        <v>193</v>
      </c>
      <c r="D25" t="s">
        <v>201</v>
      </c>
      <c r="E25" t="s">
        <v>91</v>
      </c>
      <c r="F25" t="s">
        <v>199</v>
      </c>
      <c r="G25">
        <v>150.69999999999999</v>
      </c>
      <c r="H25" s="18" t="s">
        <v>202</v>
      </c>
    </row>
    <row r="26" spans="1:8" x14ac:dyDescent="0.2">
      <c r="H26" s="16"/>
    </row>
    <row r="27" spans="1:8" x14ac:dyDescent="0.2">
      <c r="H27" s="16"/>
    </row>
    <row r="28" spans="1:8" x14ac:dyDescent="0.2">
      <c r="H28" s="16"/>
    </row>
    <row r="29" spans="1:8" ht="15" x14ac:dyDescent="0.25">
      <c r="A29" s="14" t="s">
        <v>185</v>
      </c>
      <c r="B29" s="15"/>
      <c r="C29" s="15"/>
      <c r="D29" s="15"/>
      <c r="E29" s="15"/>
      <c r="F29" s="15"/>
      <c r="G29" s="15"/>
      <c r="H29" s="16"/>
    </row>
    <row r="30" spans="1:8" ht="15" x14ac:dyDescent="0.25">
      <c r="A30" s="14" t="s">
        <v>191</v>
      </c>
      <c r="B30" s="14" t="s">
        <v>49</v>
      </c>
      <c r="C30" s="14" t="s">
        <v>17</v>
      </c>
      <c r="D30" s="14" t="s">
        <v>173</v>
      </c>
      <c r="E30" s="14" t="s">
        <v>53</v>
      </c>
      <c r="F30" s="14" t="s">
        <v>54</v>
      </c>
      <c r="G30" s="14" t="s">
        <v>196</v>
      </c>
      <c r="H30" s="16"/>
    </row>
    <row r="31" spans="1:8" x14ac:dyDescent="0.2">
      <c r="A31" t="s">
        <v>192</v>
      </c>
      <c r="B31" t="s">
        <v>102</v>
      </c>
      <c r="C31" t="s">
        <v>193</v>
      </c>
      <c r="D31" t="s">
        <v>194</v>
      </c>
      <c r="E31" t="s">
        <v>91</v>
      </c>
      <c r="F31" t="s">
        <v>195</v>
      </c>
      <c r="G31">
        <v>1</v>
      </c>
      <c r="H31" s="16"/>
    </row>
    <row r="32" spans="1:8" x14ac:dyDescent="0.2">
      <c r="A32" t="s">
        <v>192</v>
      </c>
      <c r="B32" t="s">
        <v>102</v>
      </c>
      <c r="C32" t="s">
        <v>193</v>
      </c>
      <c r="D32" t="s">
        <v>194</v>
      </c>
      <c r="E32" t="s">
        <v>91</v>
      </c>
      <c r="F32" t="s">
        <v>199</v>
      </c>
      <c r="G32">
        <v>100</v>
      </c>
      <c r="H32" s="16"/>
    </row>
    <row r="33" spans="1:8" x14ac:dyDescent="0.2">
      <c r="A33" t="s">
        <v>192</v>
      </c>
      <c r="B33" t="s">
        <v>101</v>
      </c>
      <c r="C33" t="s">
        <v>193</v>
      </c>
      <c r="D33" t="s">
        <v>201</v>
      </c>
      <c r="E33" t="s">
        <v>91</v>
      </c>
      <c r="F33" t="s">
        <v>195</v>
      </c>
      <c r="G33">
        <v>78</v>
      </c>
      <c r="H33" s="16"/>
    </row>
    <row r="34" spans="1:8" x14ac:dyDescent="0.2">
      <c r="A34" t="s">
        <v>192</v>
      </c>
      <c r="B34" t="s">
        <v>101</v>
      </c>
      <c r="C34" t="s">
        <v>193</v>
      </c>
      <c r="D34" t="s">
        <v>201</v>
      </c>
      <c r="E34" t="s">
        <v>91</v>
      </c>
      <c r="F34" t="s">
        <v>199</v>
      </c>
      <c r="G34">
        <v>800.9</v>
      </c>
      <c r="H34" s="16"/>
    </row>
    <row r="35" spans="1:8" x14ac:dyDescent="0.2">
      <c r="A35" t="s">
        <v>192</v>
      </c>
      <c r="B35" t="s">
        <v>101</v>
      </c>
      <c r="C35" t="s">
        <v>197</v>
      </c>
      <c r="D35" t="s">
        <v>205</v>
      </c>
      <c r="E35" t="s">
        <v>91</v>
      </c>
      <c r="F35" t="s">
        <v>195</v>
      </c>
      <c r="G35">
        <v>1</v>
      </c>
      <c r="H35" s="18" t="s">
        <v>206</v>
      </c>
    </row>
    <row r="36" spans="1:8" x14ac:dyDescent="0.2">
      <c r="A36" t="s">
        <v>192</v>
      </c>
      <c r="B36" t="s">
        <v>101</v>
      </c>
      <c r="C36" t="s">
        <v>197</v>
      </c>
      <c r="D36" t="s">
        <v>205</v>
      </c>
      <c r="E36" t="s">
        <v>91</v>
      </c>
      <c r="F36" t="s">
        <v>199</v>
      </c>
      <c r="G36">
        <v>15.7</v>
      </c>
      <c r="H36" s="18" t="s">
        <v>206</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A8"/>
  <sheetViews>
    <sheetView workbookViewId="0">
      <selection activeCell="A3" sqref="A3"/>
    </sheetView>
  </sheetViews>
  <sheetFormatPr defaultRowHeight="14.25" x14ac:dyDescent="0.2"/>
  <cols>
    <col min="1" max="1" width="24.375" customWidth="1"/>
  </cols>
  <sheetData>
    <row r="2" spans="1:1" x14ac:dyDescent="0.2">
      <c r="A2" t="s">
        <v>74</v>
      </c>
    </row>
    <row r="3" spans="1:1" x14ac:dyDescent="0.2">
      <c r="A3" t="s">
        <v>75</v>
      </c>
    </row>
    <row r="6" spans="1:1" x14ac:dyDescent="0.2">
      <c r="A6" t="s">
        <v>76</v>
      </c>
    </row>
    <row r="8" spans="1:1" x14ac:dyDescent="0.2">
      <c r="A8" t="s">
        <v>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A4"/>
  <sheetViews>
    <sheetView workbookViewId="0">
      <selection activeCell="A3" sqref="A3"/>
    </sheetView>
  </sheetViews>
  <sheetFormatPr defaultRowHeight="14.25" x14ac:dyDescent="0.2"/>
  <sheetData>
    <row r="2" spans="1:1" x14ac:dyDescent="0.2">
      <c r="A2" t="s">
        <v>72</v>
      </c>
    </row>
    <row r="4" spans="1:1" x14ac:dyDescent="0.2">
      <c r="A4" t="s">
        <v>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
  <sheetViews>
    <sheetView workbookViewId="0">
      <selection activeCell="A3" sqref="A3"/>
    </sheetView>
  </sheetViews>
  <sheetFormatPr defaultRowHeight="14.25" x14ac:dyDescent="0.2"/>
  <sheetData>
    <row r="1" spans="1:1" x14ac:dyDescent="0.2">
      <c r="A1" t="s">
        <v>69</v>
      </c>
    </row>
    <row r="2" spans="1:1" x14ac:dyDescent="0.2">
      <c r="A2" t="s">
        <v>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20"/>
  <sheetViews>
    <sheetView workbookViewId="0">
      <selection activeCell="A3" sqref="A3"/>
    </sheetView>
  </sheetViews>
  <sheetFormatPr defaultRowHeight="14.25" x14ac:dyDescent="0.2"/>
  <cols>
    <col min="1" max="1" width="17.625" customWidth="1"/>
    <col min="2" max="2" width="20.5" customWidth="1"/>
    <col min="3" max="3" width="24.25" customWidth="1"/>
    <col min="4" max="4" width="35.875" customWidth="1"/>
    <col min="5" max="5" width="16.625" customWidth="1"/>
    <col min="6" max="6" width="21" customWidth="1"/>
    <col min="7" max="7" width="21.875" customWidth="1"/>
    <col min="8" max="8" width="10.375" customWidth="1"/>
    <col min="9" max="9" width="18.25" customWidth="1"/>
    <col min="10" max="10" width="18.5" customWidth="1"/>
    <col min="11" max="11" width="8.75" customWidth="1"/>
    <col min="12" max="12" width="6.625" customWidth="1"/>
  </cols>
  <sheetData>
    <row r="1" spans="1:12" x14ac:dyDescent="0.2">
      <c r="A1" t="s">
        <v>43</v>
      </c>
    </row>
    <row r="3" spans="1:12" s="2" customFormat="1" ht="15" x14ac:dyDescent="0.25">
      <c r="A3" s="2" t="s">
        <v>44</v>
      </c>
      <c r="B3" s="2" t="s">
        <v>45</v>
      </c>
      <c r="C3" s="2" t="s">
        <v>46</v>
      </c>
      <c r="D3" s="2" t="s">
        <v>47</v>
      </c>
      <c r="E3" s="2" t="s">
        <v>48</v>
      </c>
      <c r="F3" s="2" t="s">
        <v>49</v>
      </c>
      <c r="G3" s="2" t="s">
        <v>17</v>
      </c>
      <c r="H3" s="2" t="s">
        <v>50</v>
      </c>
      <c r="I3" s="2" t="s">
        <v>51</v>
      </c>
      <c r="J3" s="2" t="s">
        <v>52</v>
      </c>
      <c r="K3" s="2" t="s">
        <v>53</v>
      </c>
      <c r="L3" s="2" t="s">
        <v>54</v>
      </c>
    </row>
    <row r="4" spans="1:12" ht="71.25" x14ac:dyDescent="0.2">
      <c r="C4" t="s">
        <v>55</v>
      </c>
      <c r="D4" s="3" t="s">
        <v>56</v>
      </c>
    </row>
    <row r="5" spans="1:12" x14ac:dyDescent="0.2">
      <c r="C5" t="s">
        <v>57</v>
      </c>
      <c r="D5" t="s">
        <v>58</v>
      </c>
    </row>
    <row r="6" spans="1:12" x14ac:dyDescent="0.2">
      <c r="C6" t="s">
        <v>60</v>
      </c>
      <c r="D6" t="s">
        <v>59</v>
      </c>
    </row>
    <row r="7" spans="1:12" x14ac:dyDescent="0.2">
      <c r="C7" t="s">
        <v>61</v>
      </c>
      <c r="D7" t="s">
        <v>62</v>
      </c>
    </row>
    <row r="8" spans="1:12" x14ac:dyDescent="0.2">
      <c r="E8" t="s">
        <v>63</v>
      </c>
      <c r="F8" t="s">
        <v>65</v>
      </c>
    </row>
    <row r="9" spans="1:12" x14ac:dyDescent="0.2">
      <c r="F9" t="s">
        <v>64</v>
      </c>
      <c r="G9" t="s">
        <v>65</v>
      </c>
    </row>
    <row r="10" spans="1:12" x14ac:dyDescent="0.2">
      <c r="C10" t="s">
        <v>66</v>
      </c>
      <c r="G10" t="s">
        <v>67</v>
      </c>
    </row>
    <row r="18" spans="1:1" x14ac:dyDescent="0.2">
      <c r="A18" t="s">
        <v>68</v>
      </c>
    </row>
    <row r="20" spans="1:1" x14ac:dyDescent="0.2">
      <c r="A20"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Intro</vt:lpstr>
      <vt:lpstr>Modifications</vt:lpstr>
      <vt:lpstr>Cross-dimension checks</vt:lpstr>
      <vt:lpstr>Consistency checks</vt:lpstr>
      <vt:lpstr>Inter-tables checks</vt:lpstr>
      <vt:lpstr>V1.200+V1.201</vt:lpstr>
      <vt:lpstr>V1.91</vt:lpstr>
      <vt:lpstr>V1.60</vt:lpstr>
      <vt:lpstr>V1.50+V1.52</vt:lpstr>
      <vt:lpstr>V1.20+others</vt:lpstr>
      <vt:lpstr>V1.90</vt:lpstr>
      <vt:lpstr>V1.222</vt:lpstr>
      <vt:lpstr>maxID_10</vt:lpstr>
    </vt:vector>
  </TitlesOfParts>
  <Company>BcL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Dvorak</dc:creator>
  <cp:lastModifiedBy>Pavel Dvořák</cp:lastModifiedBy>
  <dcterms:created xsi:type="dcterms:W3CDTF">2021-03-02T14:01:45Z</dcterms:created>
  <dcterms:modified xsi:type="dcterms:W3CDTF">2022-05-04T08:25:55Z</dcterms:modified>
</cp:coreProperties>
</file>