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. Asset purchase programmes (APP)\4.1. APP Securities Lending Reports\SL Weekly reporting - BCL website\2025\"/>
    </mc:Choice>
  </mc:AlternateContent>
  <bookViews>
    <workbookView xWindow="0" yWindow="0" windowWidth="28800" windowHeight="16365"/>
  </bookViews>
  <sheets>
    <sheet name="Aggregation 1 PSPP SMP.fkr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2" i="2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</calcChain>
</file>

<file path=xl/sharedStrings.xml><?xml version="1.0" encoding="utf-8"?>
<sst xmlns="http://schemas.openxmlformats.org/spreadsheetml/2006/main" count="1" uniqueCount="1">
  <si>
    <t>Date as of 29/04/2025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</si>
</sst>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abSelected="1" workbookViewId="0">
      <selection activeCell="G9" sqref="G9"/>
    </sheetView>
  </sheetViews>
  <sheetFormatPr defaultRowHeight="15" x14ac:dyDescent="0.25"/>
  <cols>
    <col min="1" max="1" width="32.42578125" bestFit="1" customWidth="1"/>
    <col min="2" max="2" width="45.28515625" bestFit="1" customWidth="1"/>
    <col min="3" max="3" width="10.7109375" bestFit="1" customWidth="1"/>
  </cols>
  <sheetData>
    <row r="1" spans="1:3" x14ac:dyDescent="0.25">
      <c r="A1" t="s">
        <v>0</v>
      </c>
    </row>
    <row r="2" spans="1:3" x14ac:dyDescent="0.25">
      <c r="A2" t="str">
        <f>"LU0905090048"</f>
        <v>LU0905090048</v>
      </c>
      <c r="B2" t="str">
        <f t="shared" ref="B2:B11" si="0">"Grand Duchy of Luxembourg"</f>
        <v>Grand Duchy of Luxembourg</v>
      </c>
      <c r="C2" s="1">
        <v>46831</v>
      </c>
    </row>
    <row r="3" spans="1:3" x14ac:dyDescent="0.25">
      <c r="A3" t="str">
        <f>"LU1556942974"</f>
        <v>LU1556942974</v>
      </c>
      <c r="B3" t="str">
        <f t="shared" si="0"/>
        <v>Grand Duchy of Luxembourg</v>
      </c>
      <c r="C3" s="1">
        <v>46419</v>
      </c>
    </row>
    <row r="4" spans="1:3" x14ac:dyDescent="0.25">
      <c r="A4" t="str">
        <f>"LU2076841712"</f>
        <v>LU2076841712</v>
      </c>
      <c r="B4" t="str">
        <f t="shared" si="0"/>
        <v>Grand Duchy of Luxembourg</v>
      </c>
      <c r="C4" s="1">
        <v>46339</v>
      </c>
    </row>
    <row r="5" spans="1:3" x14ac:dyDescent="0.25">
      <c r="A5" t="str">
        <f>"LU2162831981"</f>
        <v>LU2162831981</v>
      </c>
      <c r="B5" t="str">
        <f t="shared" si="0"/>
        <v>Grand Duchy of Luxembourg</v>
      </c>
      <c r="C5" s="1">
        <v>47601</v>
      </c>
    </row>
    <row r="6" spans="1:3" x14ac:dyDescent="0.25">
      <c r="A6" t="str">
        <f>"LU2228213398"</f>
        <v>LU2228213398</v>
      </c>
      <c r="B6" t="str">
        <f t="shared" si="0"/>
        <v>Grand Duchy of Luxembourg</v>
      </c>
      <c r="C6" s="1">
        <v>48471</v>
      </c>
    </row>
    <row r="7" spans="1:3" x14ac:dyDescent="0.25">
      <c r="A7" t="str">
        <f>"LU2320463339"</f>
        <v>LU2320463339</v>
      </c>
      <c r="B7" t="str">
        <f t="shared" si="0"/>
        <v>Grand Duchy of Luxembourg</v>
      </c>
      <c r="C7" s="1">
        <v>47931</v>
      </c>
    </row>
    <row r="8" spans="1:3" x14ac:dyDescent="0.25">
      <c r="A8" t="str">
        <f>"LU2475493826"</f>
        <v>LU2475493826</v>
      </c>
      <c r="B8" t="str">
        <f t="shared" si="0"/>
        <v>Grand Duchy of Luxembourg</v>
      </c>
      <c r="C8" s="1">
        <v>47263</v>
      </c>
    </row>
    <row r="9" spans="1:3" x14ac:dyDescent="0.25">
      <c r="A9" t="str">
        <f>"LU2475494477"</f>
        <v>LU2475494477</v>
      </c>
      <c r="B9" t="str">
        <f t="shared" si="0"/>
        <v>Grand Duchy of Luxembourg</v>
      </c>
      <c r="C9" s="1">
        <v>52011</v>
      </c>
    </row>
    <row r="10" spans="1:3" x14ac:dyDescent="0.25">
      <c r="A10" t="str">
        <f>"LU2591860569"</f>
        <v>LU2591860569</v>
      </c>
      <c r="B10" t="str">
        <f t="shared" si="0"/>
        <v>Grand Duchy of Luxembourg</v>
      </c>
      <c r="C10" s="1">
        <v>48640</v>
      </c>
    </row>
    <row r="11" spans="1:3" x14ac:dyDescent="0.25">
      <c r="A11" t="str">
        <f>"LU2591861021"</f>
        <v>LU2591861021</v>
      </c>
      <c r="B11" t="str">
        <f t="shared" si="0"/>
        <v>Grand Duchy of Luxembourg</v>
      </c>
      <c r="C11" s="1">
        <v>52292</v>
      </c>
    </row>
    <row r="12" spans="1:3" x14ac:dyDescent="0.25">
      <c r="A12" t="str">
        <f>"EU000A1G0AJ7"</f>
        <v>EU000A1G0AJ7</v>
      </c>
      <c r="B12" t="str">
        <f t="shared" ref="B12:B42" si="1">"European Financial Stability Facility, Luxembourg"</f>
        <v>European Financial Stability Facility, Luxembourg</v>
      </c>
      <c r="C12" s="1">
        <v>48303</v>
      </c>
    </row>
    <row r="13" spans="1:3" x14ac:dyDescent="0.25">
      <c r="A13" t="str">
        <f>"EU000A1G0AT6"</f>
        <v>EU000A1G0AT6</v>
      </c>
      <c r="B13" t="str">
        <f t="shared" si="1"/>
        <v>European Financial Stability Facility, Luxembourg</v>
      </c>
      <c r="C13" s="1">
        <v>50133</v>
      </c>
    </row>
    <row r="14" spans="1:3" x14ac:dyDescent="0.25">
      <c r="A14" t="str">
        <f>"EU000A1G0BJ5"</f>
        <v>EU000A1G0BJ5</v>
      </c>
      <c r="B14" t="str">
        <f t="shared" si="1"/>
        <v>European Financial Stability Facility, Luxembourg</v>
      </c>
      <c r="C14" s="1">
        <v>49191</v>
      </c>
    </row>
    <row r="15" spans="1:3" x14ac:dyDescent="0.25">
      <c r="A15" t="str">
        <f>"EU000A1G0BL1"</f>
        <v>EU000A1G0BL1</v>
      </c>
      <c r="B15" t="str">
        <f t="shared" si="1"/>
        <v>European Financial Stability Facility, Luxembourg</v>
      </c>
      <c r="C15" s="1">
        <v>47455</v>
      </c>
    </row>
    <row r="16" spans="1:3" x14ac:dyDescent="0.25">
      <c r="A16" t="str">
        <f>"EU000A1G0D70"</f>
        <v>EU000A1G0D70</v>
      </c>
      <c r="B16" t="str">
        <f t="shared" si="1"/>
        <v>European Financial Stability Facility, Luxembourg</v>
      </c>
      <c r="C16" s="1">
        <v>46797</v>
      </c>
    </row>
    <row r="17" spans="1:3" x14ac:dyDescent="0.25">
      <c r="A17" t="str">
        <f>"EU000A1G0D88"</f>
        <v>EU000A1G0D88</v>
      </c>
      <c r="B17" t="str">
        <f t="shared" si="1"/>
        <v>European Financial Stability Facility, Luxembourg</v>
      </c>
      <c r="C17" s="1">
        <v>46311</v>
      </c>
    </row>
    <row r="18" spans="1:3" x14ac:dyDescent="0.25">
      <c r="A18" t="str">
        <f>"EU000A1G0DB8"</f>
        <v>EU000A1G0DB8</v>
      </c>
      <c r="B18" t="str">
        <f t="shared" si="1"/>
        <v>European Financial Stability Facility, Luxembourg</v>
      </c>
      <c r="C18" s="1">
        <v>52807</v>
      </c>
    </row>
    <row r="19" spans="1:3" x14ac:dyDescent="0.25">
      <c r="A19" t="str">
        <f>"EU000A1G0DD4"</f>
        <v>EU000A1G0DD4</v>
      </c>
      <c r="B19" t="str">
        <f t="shared" si="1"/>
        <v>European Financial Stability Facility, Luxembourg</v>
      </c>
      <c r="C19" s="1">
        <v>53010</v>
      </c>
    </row>
    <row r="20" spans="1:3" x14ac:dyDescent="0.25">
      <c r="A20" t="str">
        <f>"EU000A1G0DH5"</f>
        <v>EU000A1G0DH5</v>
      </c>
      <c r="B20" t="str">
        <f t="shared" si="1"/>
        <v>European Financial Stability Facility, Luxembourg</v>
      </c>
      <c r="C20" s="1">
        <v>46173</v>
      </c>
    </row>
    <row r="21" spans="1:3" x14ac:dyDescent="0.25">
      <c r="A21" t="str">
        <f>"EU000A1G0DJ1"</f>
        <v>EU000A1G0DJ1</v>
      </c>
      <c r="B21" t="str">
        <f t="shared" si="1"/>
        <v>European Financial Stability Facility, Luxembourg</v>
      </c>
      <c r="C21" s="1">
        <v>53843</v>
      </c>
    </row>
    <row r="22" spans="1:3" x14ac:dyDescent="0.25">
      <c r="A22" t="str">
        <f>"EU000A1G0DL7"</f>
        <v>EU000A1G0DL7</v>
      </c>
      <c r="B22" t="str">
        <f t="shared" si="1"/>
        <v>European Financial Stability Facility, Luxembourg</v>
      </c>
      <c r="C22" s="1">
        <v>52275</v>
      </c>
    </row>
    <row r="23" spans="1:3" x14ac:dyDescent="0.25">
      <c r="A23" t="str">
        <f>"EU000A1G0DR4"</f>
        <v>EU000A1G0DR4</v>
      </c>
      <c r="B23" t="str">
        <f t="shared" si="1"/>
        <v>European Financial Stability Facility, Luxembourg</v>
      </c>
      <c r="C23" s="1">
        <v>46510</v>
      </c>
    </row>
    <row r="24" spans="1:3" x14ac:dyDescent="0.25">
      <c r="A24" t="str">
        <f>"EU000A1G0DT0"</f>
        <v>EU000A1G0DT0</v>
      </c>
      <c r="B24" t="str">
        <f t="shared" si="1"/>
        <v>European Financial Stability Facility, Luxembourg</v>
      </c>
      <c r="C24" s="1">
        <v>48723</v>
      </c>
    </row>
    <row r="25" spans="1:3" x14ac:dyDescent="0.25">
      <c r="A25" t="str">
        <f>"EU000A1G0DV6"</f>
        <v>EU000A1G0DV6</v>
      </c>
      <c r="B25" t="str">
        <f t="shared" si="1"/>
        <v>European Financial Stability Facility, Luxembourg</v>
      </c>
      <c r="C25" s="1">
        <v>45849</v>
      </c>
    </row>
    <row r="26" spans="1:3" x14ac:dyDescent="0.25">
      <c r="A26" t="str">
        <f>"EU000A1G0DW4"</f>
        <v>EU000A1G0DW4</v>
      </c>
      <c r="B26" t="str">
        <f t="shared" si="1"/>
        <v>European Financial Stability Facility, Luxembourg</v>
      </c>
      <c r="C26" s="1">
        <v>54249</v>
      </c>
    </row>
    <row r="27" spans="1:3" x14ac:dyDescent="0.25">
      <c r="A27" t="str">
        <f>"EU000A1G0DY0"</f>
        <v>EU000A1G0DY0</v>
      </c>
      <c r="B27" t="str">
        <f t="shared" si="1"/>
        <v>European Financial Stability Facility, Luxembourg</v>
      </c>
      <c r="C27" s="1">
        <v>46594</v>
      </c>
    </row>
    <row r="28" spans="1:3" x14ac:dyDescent="0.25">
      <c r="A28" t="str">
        <f>"EU000A1G0EB6"</f>
        <v>EU000A1G0EB6</v>
      </c>
      <c r="B28" t="str">
        <f t="shared" si="1"/>
        <v>European Financial Stability Facility, Luxembourg</v>
      </c>
      <c r="C28" s="1">
        <v>46048</v>
      </c>
    </row>
    <row r="29" spans="1:3" x14ac:dyDescent="0.25">
      <c r="A29" t="str">
        <f>"EU000A1G0ED2"</f>
        <v>EU000A1G0ED2</v>
      </c>
      <c r="B29" t="str">
        <f t="shared" si="1"/>
        <v>European Financial Stability Facility, Luxembourg</v>
      </c>
      <c r="C29" s="1">
        <v>49409</v>
      </c>
    </row>
    <row r="30" spans="1:3" x14ac:dyDescent="0.25">
      <c r="A30" t="str">
        <f>"EU000A1G0EE0"</f>
        <v>EU000A1G0EE0</v>
      </c>
      <c r="B30" t="str">
        <f t="shared" si="1"/>
        <v>European Financial Stability Facility, Luxembourg</v>
      </c>
      <c r="C30" s="1">
        <v>47408</v>
      </c>
    </row>
    <row r="31" spans="1:3" x14ac:dyDescent="0.25">
      <c r="A31" t="str">
        <f>"EU000A1G0EG5"</f>
        <v>EU000A1G0EG5</v>
      </c>
      <c r="B31" t="str">
        <f t="shared" si="1"/>
        <v>European Financial Stability Facility, Luxembourg</v>
      </c>
      <c r="C31" s="1">
        <v>54808</v>
      </c>
    </row>
    <row r="32" spans="1:3" x14ac:dyDescent="0.25">
      <c r="A32" t="str">
        <f>"EU000A1G0EJ9"</f>
        <v>EU000A1G0EJ9</v>
      </c>
      <c r="B32" t="str">
        <f t="shared" si="1"/>
        <v>European Financial Stability Facility, Luxembourg</v>
      </c>
      <c r="C32" s="1">
        <v>45945</v>
      </c>
    </row>
    <row r="33" spans="1:3" x14ac:dyDescent="0.25">
      <c r="A33" t="str">
        <f>"EU000A1G0EK7"</f>
        <v>EU000A1G0EK7</v>
      </c>
      <c r="B33" t="str">
        <f t="shared" si="1"/>
        <v>European Financial Stability Facility, Luxembourg</v>
      </c>
      <c r="C33" s="1">
        <v>46673</v>
      </c>
    </row>
    <row r="34" spans="1:3" x14ac:dyDescent="0.25">
      <c r="A34" t="str">
        <f>"EU000A1G0EL5"</f>
        <v>EU000A1G0EL5</v>
      </c>
      <c r="B34" t="str">
        <f t="shared" si="1"/>
        <v>European Financial Stability Facility, Luxembourg</v>
      </c>
      <c r="C34" s="1">
        <v>47868</v>
      </c>
    </row>
    <row r="35" spans="1:3" x14ac:dyDescent="0.25">
      <c r="A35" t="str">
        <f>"EU000A1G0EM3"</f>
        <v>EU000A1G0EM3</v>
      </c>
      <c r="B35" t="str">
        <f t="shared" si="1"/>
        <v>European Financial Stability Facility, Luxembourg</v>
      </c>
      <c r="C35" s="1">
        <v>55536</v>
      </c>
    </row>
    <row r="36" spans="1:3" x14ac:dyDescent="0.25">
      <c r="A36" t="str">
        <f>"EU000A1G0EN1"</f>
        <v>EU000A1G0EN1</v>
      </c>
      <c r="B36" t="str">
        <f t="shared" si="1"/>
        <v>European Financial Stability Facility, Luxembourg</v>
      </c>
      <c r="C36" s="1">
        <v>46223</v>
      </c>
    </row>
    <row r="37" spans="1:3" x14ac:dyDescent="0.25">
      <c r="A37" t="str">
        <f>"EU000A1G0EP6"</f>
        <v>EU000A1G0EP6</v>
      </c>
      <c r="B37" t="str">
        <f t="shared" si="1"/>
        <v>European Financial Stability Facility, Luxembourg</v>
      </c>
      <c r="C37" s="1">
        <v>47560</v>
      </c>
    </row>
    <row r="38" spans="1:3" x14ac:dyDescent="0.25">
      <c r="A38" t="str">
        <f>"EU000A2SCAB4"</f>
        <v>EU000A2SCAB4</v>
      </c>
      <c r="B38" t="str">
        <f t="shared" si="1"/>
        <v>European Financial Stability Facility, Luxembourg</v>
      </c>
      <c r="C38" s="1">
        <v>47001</v>
      </c>
    </row>
    <row r="39" spans="1:3" x14ac:dyDescent="0.25">
      <c r="A39" t="str">
        <f>"EU000A2SCAD0"</f>
        <v>EU000A2SCAD0</v>
      </c>
      <c r="B39" t="str">
        <f t="shared" si="1"/>
        <v>European Financial Stability Facility, Luxembourg</v>
      </c>
      <c r="C39" s="1">
        <v>46006</v>
      </c>
    </row>
    <row r="40" spans="1:3" x14ac:dyDescent="0.25">
      <c r="A40" t="str">
        <f>"EU000A2SCAE8"</f>
        <v>EU000A2SCAE8</v>
      </c>
      <c r="B40" t="str">
        <f t="shared" si="1"/>
        <v>European Financial Stability Facility, Luxembourg</v>
      </c>
      <c r="C40" s="1">
        <v>46854</v>
      </c>
    </row>
    <row r="41" spans="1:3" x14ac:dyDescent="0.25">
      <c r="A41" t="str">
        <f>"EU000A2SCAF5"</f>
        <v>EU000A2SCAF5</v>
      </c>
      <c r="B41" t="str">
        <f t="shared" si="1"/>
        <v>European Financial Stability Facility, Luxembourg</v>
      </c>
      <c r="C41" s="1">
        <v>46251</v>
      </c>
    </row>
    <row r="42" spans="1:3" x14ac:dyDescent="0.25">
      <c r="A42" t="str">
        <f>"EU000A2SCAG3"</f>
        <v>EU000A2SCAG3</v>
      </c>
      <c r="B42" t="str">
        <f t="shared" si="1"/>
        <v>European Financial Stability Facility, Luxembourg</v>
      </c>
      <c r="C42" s="1">
        <v>48626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Aggregation 1 PSPP SMP.fkr</vt:lpstr>
      <vt:lpstr>Sheet1</vt:lpstr>
    </vt:vector>
  </TitlesOfParts>
  <Company>BcL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Leches</dc:creator>
  <cp:lastModifiedBy>Sandra Leches</cp:lastModifiedBy>
  <dcterms:created xsi:type="dcterms:W3CDTF">2025-04-29T08:05:45Z</dcterms:created>
  <dcterms:modified xsi:type="dcterms:W3CDTF">2025-04-29T08:39:46Z</dcterms:modified>
</cp:coreProperties>
</file>